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95" windowHeight="12585" tabRatio="666" activeTab="0"/>
  </bookViews>
  <sheets>
    <sheet name="Arkusz1" sheetId="1" r:id="rId1"/>
    <sheet name="HZ og 2002  2013" sheetId="2" r:id="rId2"/>
    <sheet name="CN2 OG_2013ost" sheetId="3" r:id="rId3"/>
    <sheet name="CN4 OG_2013ost" sheetId="4" r:id="rId4"/>
    <sheet name="UE_28_2013wst" sheetId="5" r:id="rId5"/>
    <sheet name="Niemcy_2013ost" sheetId="6" r:id="rId6"/>
    <sheet name="Rosja_2013ost" sheetId="7" r:id="rId7"/>
    <sheet name="Produkty_EXP" sheetId="8" r:id="rId8"/>
    <sheet name="KRAJE_EXP" sheetId="9" r:id="rId9"/>
    <sheet name="Mce Ogołem" sheetId="10" r:id="rId10"/>
    <sheet name="Ugrup 2013ost" sheetId="11" r:id="rId11"/>
    <sheet name="Kraje 2013ost" sheetId="12" r:id="rId12"/>
    <sheet name="cn4 Glowne EXP" sheetId="13" r:id="rId13"/>
    <sheet name="cn4 Glowne IMP" sheetId="14" r:id="rId14"/>
  </sheets>
  <definedNames>
    <definedName name="_xlnm.Print_Titles" localSheetId="2">'CN2 OG_2013ost'!$1:$3</definedName>
    <definedName name="_xlnm.Print_Titles" localSheetId="12">'cn4 Glowne EXP'!$2:$4</definedName>
    <definedName name="_xlnm.Print_Titles" localSheetId="13">'cn4 Glowne IMP'!$2:$4</definedName>
    <definedName name="_xlnm.Print_Titles" localSheetId="3">'CN4 OG_2013ost'!$1:$3</definedName>
    <definedName name="_xlnm.Print_Titles" localSheetId="11">'Kraje 2013ost'!$2:$4</definedName>
    <definedName name="_xlnm.Print_Titles" localSheetId="9">'Mce Ogołem'!$2:$4</definedName>
    <definedName name="_xlnm.Print_Titles" localSheetId="5">'Niemcy_2013ost'!$1:$3</definedName>
    <definedName name="_xlnm.Print_Titles" localSheetId="6">'Rosja_2013ost'!$1:$3</definedName>
    <definedName name="_xlnm.Print_Titles" localSheetId="4">'UE_28_2013wst'!$1:$3</definedName>
    <definedName name="_xlnm.Print_Titles" localSheetId="10">'Ugrup 2013ost'!$1:$3</definedName>
  </definedNames>
  <calcPr fullCalcOnLoad="1"/>
</workbook>
</file>

<file path=xl/sharedStrings.xml><?xml version="1.0" encoding="utf-8"?>
<sst xmlns="http://schemas.openxmlformats.org/spreadsheetml/2006/main" count="2503" uniqueCount="593">
  <si>
    <r>
      <t>Handel zagraniczny towarami rolno-spożywczymi w 2013 roku  -</t>
    </r>
    <r>
      <rPr>
        <b/>
        <sz val="17"/>
        <color indexed="12"/>
        <rFont val="Arial CE"/>
        <family val="0"/>
      </rPr>
      <t xml:space="preserve"> DANE OSTATECZNE!</t>
    </r>
  </si>
  <si>
    <t>[EUR]</t>
  </si>
  <si>
    <t>SAD + INTRASTAT</t>
  </si>
  <si>
    <t>Zakres danych: CN 01-24</t>
  </si>
  <si>
    <t>Źródło danych: Ministerstwo Finansów.</t>
  </si>
  <si>
    <t>Wyniki obrotów towarami rolno-spożywczymi</t>
  </si>
  <si>
    <t xml:space="preserve">                 w latach 2002 - 2013  [mld EUR]</t>
  </si>
  <si>
    <t>2002r.</t>
  </si>
  <si>
    <t>2003r.</t>
  </si>
  <si>
    <t>2004r.</t>
  </si>
  <si>
    <t>2005r.</t>
  </si>
  <si>
    <t>2006r.</t>
  </si>
  <si>
    <t>2007r.</t>
  </si>
  <si>
    <t>2008r.</t>
  </si>
  <si>
    <t>2009r.</t>
  </si>
  <si>
    <t>2010r.</t>
  </si>
  <si>
    <t>2011r.</t>
  </si>
  <si>
    <t>2012r.</t>
  </si>
  <si>
    <t>2013r.</t>
  </si>
  <si>
    <t>Eksport</t>
  </si>
  <si>
    <t>Import</t>
  </si>
  <si>
    <t>Saldo</t>
  </si>
  <si>
    <t>Źródło: MF/CIHZ</t>
  </si>
  <si>
    <t>Zmiana [%] w stosunku do roku poprzedniego</t>
  </si>
  <si>
    <t>-</t>
  </si>
  <si>
    <t>GUS - Polski handel OGÓŁEM [mld EUR]</t>
  </si>
  <si>
    <t>Udział handlu rolno-spożywczego w handlu OGÓŁEM</t>
  </si>
  <si>
    <t>* - dane wstępne</t>
  </si>
  <si>
    <t>EKSPORT/WYWÓZ</t>
  </si>
  <si>
    <t>IMPORT/PRZYWÓZ</t>
  </si>
  <si>
    <t>SALDO</t>
  </si>
  <si>
    <t>CN</t>
  </si>
  <si>
    <t>Nazwa towaru</t>
  </si>
  <si>
    <t>Wartość [mln EUR]</t>
  </si>
  <si>
    <t>Wolumen [tys. tony]</t>
  </si>
  <si>
    <t>RAZEM  (poz. HS - 0101 do 2403)</t>
  </si>
  <si>
    <t>01</t>
  </si>
  <si>
    <t>Zwierzęta żywe</t>
  </si>
  <si>
    <t>02</t>
  </si>
  <si>
    <t>Mięso i podroby jadalne</t>
  </si>
  <si>
    <t>03</t>
  </si>
  <si>
    <t>Ryby i "owoce morza"</t>
  </si>
  <si>
    <t>04</t>
  </si>
  <si>
    <t>Produkty mleczarskie, jaja, miód</t>
  </si>
  <si>
    <t>05</t>
  </si>
  <si>
    <t>Pozostałe produkty pochodzenia zwierzęcego</t>
  </si>
  <si>
    <t>06</t>
  </si>
  <si>
    <t>Żywe rośliny, kwiaty cięte, liście ozdobne</t>
  </si>
  <si>
    <t>07</t>
  </si>
  <si>
    <t>Warzywa</t>
  </si>
  <si>
    <t>08</t>
  </si>
  <si>
    <t>Owoce i orzechy jadalne</t>
  </si>
  <si>
    <t>09</t>
  </si>
  <si>
    <t>Kawa, herbata, przyprawy</t>
  </si>
  <si>
    <t>10</t>
  </si>
  <si>
    <t>Zboża</t>
  </si>
  <si>
    <t>11</t>
  </si>
  <si>
    <t>Prod. przem. młyn., słód, skrobie, inulina, gluten pszenny</t>
  </si>
  <si>
    <t>12</t>
  </si>
  <si>
    <t>Nasiona i owoce oleiste, rośl. przemysłowe</t>
  </si>
  <si>
    <t>13</t>
  </si>
  <si>
    <t>Szelak, gumy, żywice, soki i ekstrakty roślinne</t>
  </si>
  <si>
    <t>14</t>
  </si>
  <si>
    <t>Materiały roślinne do wyplatania</t>
  </si>
  <si>
    <t>15</t>
  </si>
  <si>
    <t>Tł. rośl. i zwierz., prod. ich rozkładu, woski</t>
  </si>
  <si>
    <t>16</t>
  </si>
  <si>
    <t>Przetwory z mięsa, ryb i "owoców morza"</t>
  </si>
  <si>
    <t>17</t>
  </si>
  <si>
    <t>Cukry i wyroby cukiernicze</t>
  </si>
  <si>
    <t>18</t>
  </si>
  <si>
    <t>Kakao i przetwory z kakao</t>
  </si>
  <si>
    <t>19</t>
  </si>
  <si>
    <t>Przetw. ze zbóż, mąki, skrobii lub mleka, piecz. cukiern.</t>
  </si>
  <si>
    <t>20</t>
  </si>
  <si>
    <t>Przetw. z warzyw, owoców lub orzechów</t>
  </si>
  <si>
    <t>21</t>
  </si>
  <si>
    <t>Różne przetwory spożywcze</t>
  </si>
  <si>
    <t>22</t>
  </si>
  <si>
    <t>Napoje bezalkoholowe, alkoholowe i ocet</t>
  </si>
  <si>
    <t>23</t>
  </si>
  <si>
    <t>Pozostałości przem. spożywczego, pasze</t>
  </si>
  <si>
    <t>24</t>
  </si>
  <si>
    <t>Tytoń i namiastki tytoniu</t>
  </si>
  <si>
    <t>Wartość [tys. EUR]</t>
  </si>
  <si>
    <t>Wolumen [tony]</t>
  </si>
  <si>
    <r>
      <t xml:space="preserve">RAZEM  </t>
    </r>
    <r>
      <rPr>
        <b/>
        <i/>
        <sz val="10"/>
        <rFont val="Times New Roman CE"/>
        <family val="0"/>
      </rPr>
      <t>(poz. HS - 0101 do 2403)</t>
    </r>
  </si>
  <si>
    <t>0101</t>
  </si>
  <si>
    <t>Konie żywe</t>
  </si>
  <si>
    <t>0102</t>
  </si>
  <si>
    <t>Bydło żywe</t>
  </si>
  <si>
    <t>0103</t>
  </si>
  <si>
    <t>Trzoda chlewna żywa</t>
  </si>
  <si>
    <t>0104</t>
  </si>
  <si>
    <t>Owce i kozy żywe</t>
  </si>
  <si>
    <t>0105</t>
  </si>
  <si>
    <t>Drób domowy żywy</t>
  </si>
  <si>
    <t>0106</t>
  </si>
  <si>
    <t>Pozostałe zwierzęta żywe</t>
  </si>
  <si>
    <t>0201</t>
  </si>
  <si>
    <t>Mięso wołowe świeże lub chłodzone</t>
  </si>
  <si>
    <t>0202</t>
  </si>
  <si>
    <t>Mięso wołowe mrożone</t>
  </si>
  <si>
    <t>0203</t>
  </si>
  <si>
    <t>Mięso wieprzowe świeże, chłodzone lub mrożone</t>
  </si>
  <si>
    <t>0204</t>
  </si>
  <si>
    <t>Mięso baranie i kozie - świeże, chłodzone l. mrożone</t>
  </si>
  <si>
    <t>0205</t>
  </si>
  <si>
    <t>Mięso końskie</t>
  </si>
  <si>
    <t>0206</t>
  </si>
  <si>
    <t>Jadalne podroby wołowe, wieprzowe, baranie, kozie,</t>
  </si>
  <si>
    <t>0207</t>
  </si>
  <si>
    <t>Mięso i jadalne podroby z drobiu z pozycji nr 0105,</t>
  </si>
  <si>
    <t>0208</t>
  </si>
  <si>
    <t>Pozostałe mięso i podroby jadalne, świeże, chłodzone</t>
  </si>
  <si>
    <t>0209</t>
  </si>
  <si>
    <t>Tłuszcz wieprzowy, drobiowy</t>
  </si>
  <si>
    <t>0210</t>
  </si>
  <si>
    <t>Mięso i podroby jadalne, solone, w solance, suszone</t>
  </si>
  <si>
    <t>0301</t>
  </si>
  <si>
    <t>Ryby żywe</t>
  </si>
  <si>
    <t>0302</t>
  </si>
  <si>
    <t>Ryby świeże lub chłodzone, z wyjątkiem filetów</t>
  </si>
  <si>
    <t>0303</t>
  </si>
  <si>
    <t>Ryby mrożone, z wyłączeniem filetów rybnych</t>
  </si>
  <si>
    <t>0304</t>
  </si>
  <si>
    <t>Filety rybne i inne mięso rybie (rozdrobnione)</t>
  </si>
  <si>
    <t>0305</t>
  </si>
  <si>
    <t>Ryby suszone, solone lub w solance; ryby wędzone</t>
  </si>
  <si>
    <t>0306</t>
  </si>
  <si>
    <t>Skorupiaki w skorupach lub bez, żywe, świeże,</t>
  </si>
  <si>
    <t>0307</t>
  </si>
  <si>
    <t>Mięczaki w skorupach lub bez, żywe, świeże,</t>
  </si>
  <si>
    <t>0308</t>
  </si>
  <si>
    <t>Bezkręgowce wodne, inne niż skorupiaki i mięczaki,</t>
  </si>
  <si>
    <t>0401</t>
  </si>
  <si>
    <t xml:space="preserve">Mleko i śmietana, nie zagęszczone 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</si>
  <si>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</si>
  <si>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</si>
  <si>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</si>
  <si>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</si>
  <si>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</si>
  <si>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</si>
  <si>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</si>
  <si>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</si>
  <si>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</si>
  <si>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</si>
  <si>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0407</t>
  </si>
  <si>
    <t>Jaja ptasie w skorupkach</t>
  </si>
  <si>
    <t>0408</t>
  </si>
  <si>
    <t>Jaja ptasie bez skorupek i żółtka jaj, świeże,</t>
  </si>
  <si>
    <t>0409</t>
  </si>
  <si>
    <t>Miód naturalny</t>
  </si>
  <si>
    <t>0410</t>
  </si>
  <si>
    <t>Jadalne prod. poch. zwierzęcego gdzie indziej nie wym.</t>
  </si>
  <si>
    <t>0501</t>
  </si>
  <si>
    <t>Włosy ludzkie nieobrob. odtłusz.; odpadki ludz. włosów</t>
  </si>
  <si>
    <t>0502</t>
  </si>
  <si>
    <t xml:space="preserve">Szczecina i sierść świń lub dzików; sierść borsuka </t>
  </si>
  <si>
    <t>0504</t>
  </si>
  <si>
    <t>Jelita, pęcherze i żołądki zwierzęce (oprócz rybich),</t>
  </si>
  <si>
    <t>0505</t>
  </si>
  <si>
    <t>Skóry i inne części ptaków z ich piórami lub puchem,</t>
  </si>
  <si>
    <t>0506</t>
  </si>
  <si>
    <t>Kości i rdzenie rogów, nie obrobione, odtłuszczone,</t>
  </si>
  <si>
    <t>0507</t>
  </si>
  <si>
    <t>Kość słoniowa, skorupy żółwiowe, fiszbiny i frędzle,</t>
  </si>
  <si>
    <t>0508</t>
  </si>
  <si>
    <t>Koral i podobne materiały</t>
  </si>
  <si>
    <t>0510</t>
  </si>
  <si>
    <t>Ambra sz.,str.bobr.,cib.i piżmo;musz.hiszp.,żółć;grucz.</t>
  </si>
  <si>
    <t>0511</t>
  </si>
  <si>
    <t>Produkty pochodzenia zwierzęcego, gdzie indziej nie wym.</t>
  </si>
  <si>
    <t>0601</t>
  </si>
  <si>
    <t>Bulwy, korzenie bulwiaste, cebulki, łodygi podziemne</t>
  </si>
  <si>
    <t>0602</t>
  </si>
  <si>
    <t>Pozostałe rośliny żywe (łącznie z ich korzeniami),</t>
  </si>
  <si>
    <t>0603</t>
  </si>
  <si>
    <t xml:space="preserve">Kwiaty cięte i pąki kwiatowe </t>
  </si>
  <si>
    <t>0604</t>
  </si>
  <si>
    <t>Liście, gałęzie i inne części roślin, bez kwiatów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</si>
  <si>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</si>
  <si>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</si>
  <si>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</si>
  <si>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</si>
  <si>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</si>
  <si>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</si>
  <si>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</si>
  <si>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</si>
  <si>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</si>
  <si>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</si>
  <si>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</si>
  <si>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</si>
  <si>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</si>
  <si>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</si>
  <si>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</si>
  <si>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</si>
  <si>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</si>
  <si>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</si>
  <si>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</si>
  <si>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</si>
  <si>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</si>
  <si>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</si>
  <si>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</si>
  <si>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</si>
  <si>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</si>
  <si>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</si>
  <si>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</si>
  <si>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</si>
  <si>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</si>
  <si>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</si>
  <si>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</si>
  <si>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</si>
  <si>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0803</t>
  </si>
  <si>
    <t>Banany</t>
  </si>
  <si>
    <t>0804</t>
  </si>
  <si>
    <t xml:space="preserve">Daktyle, figi, ananasy, avokado, guawa, mango 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</si>
  <si>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</si>
  <si>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</si>
  <si>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</si>
  <si>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</si>
  <si>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</si>
  <si>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</si>
  <si>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</si>
  <si>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</si>
  <si>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</si>
  <si>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</si>
  <si>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0810</t>
  </si>
  <si>
    <t>Pozostałe owoce, świeże</t>
  </si>
  <si>
    <t>0811</t>
  </si>
  <si>
    <t>Owoce i orzechy, niegotowane lub gotowane na parze, zamrożone</t>
  </si>
  <si>
    <t>0812</t>
  </si>
  <si>
    <t xml:space="preserve">Owoce i orzechy zakonserwowane tymczasowo </t>
  </si>
  <si>
    <t>0813</t>
  </si>
  <si>
    <t>Owoce suszone, inne niż z pozycji od nr 0801 do 0812</t>
  </si>
  <si>
    <t>0814</t>
  </si>
  <si>
    <t xml:space="preserve">Skórki owoców cytrusowych i melonów </t>
  </si>
  <si>
    <t>0901</t>
  </si>
  <si>
    <t>Kawa, nawet palona lub bezkofeinowa; łupinki i łuski</t>
  </si>
  <si>
    <t>0902</t>
  </si>
  <si>
    <t>Herbata, nawet aromatyzowana</t>
  </si>
  <si>
    <t>0903</t>
  </si>
  <si>
    <t>Herbata paragwajska</t>
  </si>
  <si>
    <t>0904</t>
  </si>
  <si>
    <t xml:space="preserve">Pieprz z rodzaju Piper; suszone lub rozgniatane </t>
  </si>
  <si>
    <t>0905</t>
  </si>
  <si>
    <t>Wanilia</t>
  </si>
  <si>
    <t>0906</t>
  </si>
  <si>
    <t>Cynamon i kwiaty cynamonowca</t>
  </si>
  <si>
    <t>0907</t>
  </si>
  <si>
    <t>Goździki (całe owoce, kwiaty i szypułki)</t>
  </si>
  <si>
    <t>0908</t>
  </si>
  <si>
    <t>Gałka muszkatołowa, kwiat muszkatołowy i kardamony</t>
  </si>
  <si>
    <t>0909</t>
  </si>
  <si>
    <t xml:space="preserve">Nasiona anyżku, badianu, kopru, kolendry, kminu </t>
  </si>
  <si>
    <t>0910</t>
  </si>
  <si>
    <t>Imbir, szafran, kurkuma, tymianek, liście laurowe,</t>
  </si>
  <si>
    <t>1001</t>
  </si>
  <si>
    <t>Pszenica i meslin</t>
  </si>
  <si>
    <t>1002</t>
  </si>
  <si>
    <t>Żyto</t>
  </si>
  <si>
    <t>1003</t>
  </si>
  <si>
    <t>Jęczmień</t>
  </si>
  <si>
    <t>1004</t>
  </si>
  <si>
    <t>Owies</t>
  </si>
  <si>
    <t>1005</t>
  </si>
  <si>
    <t>Kukurydza (ziarna)</t>
  </si>
  <si>
    <t>1006</t>
  </si>
  <si>
    <t>Ryż</t>
  </si>
  <si>
    <t>1007</t>
  </si>
  <si>
    <t>Sorgo</t>
  </si>
  <si>
    <t>1008</t>
  </si>
  <si>
    <t>Nasiona gryki, prosa i mozgi kanaryjskiej; pozostałe</t>
  </si>
  <si>
    <t>1101</t>
  </si>
  <si>
    <t>Mąka pszenna i żytnio-pszenna</t>
  </si>
  <si>
    <t>1102</t>
  </si>
  <si>
    <t>Mąka ze zbóż innych niż pszenica i mieszanka żyta  z pszenicą</t>
  </si>
  <si>
    <t>1103</t>
  </si>
  <si>
    <t>Kasze, grysiki i granulki zbożowe</t>
  </si>
  <si>
    <t>1104</t>
  </si>
  <si>
    <t>Ziarna zbóż obrobione w inny sposób</t>
  </si>
  <si>
    <t>1105</t>
  </si>
  <si>
    <t>Mąka, grysik, płatki, grudki i granulki</t>
  </si>
  <si>
    <t>1106</t>
  </si>
  <si>
    <t>Mąka i grysik z suszonych roślin strączkowych</t>
  </si>
  <si>
    <t>1107</t>
  </si>
  <si>
    <t>Słód palony lub nie</t>
  </si>
  <si>
    <t>1108</t>
  </si>
  <si>
    <t>Skrobie; inulina</t>
  </si>
  <si>
    <t>1109</t>
  </si>
  <si>
    <t>Gluten pszenny, suszony lub nie</t>
  </si>
  <si>
    <t>1201</t>
  </si>
  <si>
    <t>Soja - nasiona</t>
  </si>
  <si>
    <t>1202</t>
  </si>
  <si>
    <t>Orzeszki ziemne, nie palone ani nie przygotowane</t>
  </si>
  <si>
    <t>1203</t>
  </si>
  <si>
    <t>Kopra</t>
  </si>
  <si>
    <t>1204</t>
  </si>
  <si>
    <t>Nasiona lnu</t>
  </si>
  <si>
    <t>1205</t>
  </si>
  <si>
    <t>Nasiona rzepaku lub rzepiku</t>
  </si>
  <si>
    <t>1206</t>
  </si>
  <si>
    <t>Nasiona słonecznika</t>
  </si>
  <si>
    <t>1207</t>
  </si>
  <si>
    <t>Inne nasiona i owoce oleiste, nawet łamane</t>
  </si>
  <si>
    <t>1208</t>
  </si>
  <si>
    <t>Mąka i grysiki z nasion lub owoców oleistych, inne niż z gorczycy</t>
  </si>
  <si>
    <t>1209</t>
  </si>
  <si>
    <t>Nasiona, owoce i zarodniki, siewne</t>
  </si>
  <si>
    <t>1210</t>
  </si>
  <si>
    <t>Szyszki chmielowe, świeże lub suszone</t>
  </si>
  <si>
    <t>1211</t>
  </si>
  <si>
    <t>Rośliny i ich części (łącznie z nasionami i owocami)</t>
  </si>
  <si>
    <t>1212</t>
  </si>
  <si>
    <t>Chleb świętojański, wodorosty morskie i inne algi,</t>
  </si>
  <si>
    <t>1213</t>
  </si>
  <si>
    <t>Słoma i plewy zbóż</t>
  </si>
  <si>
    <t>1214</t>
  </si>
  <si>
    <t>Brukiew, buraki pastewne, korzenie pastewne, siano,</t>
  </si>
  <si>
    <t>1301</t>
  </si>
  <si>
    <t xml:space="preserve">Szelak; gumy naturalne, żywice, gumożywice </t>
  </si>
  <si>
    <t>1302</t>
  </si>
  <si>
    <t>Soki i ekstrakty roślinne; substancje pektynowe,</t>
  </si>
  <si>
    <t>1401</t>
  </si>
  <si>
    <t xml:space="preserve">Materiały roślinne używane głównie do wyplatania </t>
  </si>
  <si>
    <t>1404</t>
  </si>
  <si>
    <t xml:space="preserve">Produkty roślinne gdzie indziej nie wymienione </t>
  </si>
  <si>
    <t>1501</t>
  </si>
  <si>
    <t>Smalec</t>
  </si>
  <si>
    <t>1502</t>
  </si>
  <si>
    <t>Tłuszcze wołowe</t>
  </si>
  <si>
    <t>1503</t>
  </si>
  <si>
    <t>Stearyna smalcowa</t>
  </si>
  <si>
    <t>1504</t>
  </si>
  <si>
    <t>Tłuszcze i oleje i ich frakcje, z ryb lub ze ssaków</t>
  </si>
  <si>
    <t>1505</t>
  </si>
  <si>
    <t xml:space="preserve">Tłuszcz z wełny oraz substancje tłuszczowe </t>
  </si>
  <si>
    <t>1506</t>
  </si>
  <si>
    <t>Pozostałe tłuszcze i oleje zwierzęce oraz ich frakcje</t>
  </si>
  <si>
    <t>1507</t>
  </si>
  <si>
    <t>Olej sojowy i jego frakcje, rafinowane lub nie</t>
  </si>
  <si>
    <t>1508</t>
  </si>
  <si>
    <t>Olej z orzeszków ziemnych i jego frakcje, rafinowane</t>
  </si>
  <si>
    <t>1509</t>
  </si>
  <si>
    <t>Oliwa i jej frakcje, rafinowane lub nie</t>
  </si>
  <si>
    <t>1510</t>
  </si>
  <si>
    <t>Pozostałe oleje i ich frakcje</t>
  </si>
  <si>
    <t>1511</t>
  </si>
  <si>
    <t>Olej palmowy i jego frakcje, rafinowany lub nie</t>
  </si>
  <si>
    <t>1512</t>
  </si>
  <si>
    <t xml:space="preserve">Olej słonecznikowy, szafranowy i bawełniany </t>
  </si>
  <si>
    <t>1513</t>
  </si>
  <si>
    <t>Olej kokosowy, olej z ziaren palmowych, olej babassu</t>
  </si>
  <si>
    <t>1514</t>
  </si>
  <si>
    <t xml:space="preserve">Olej rzepakowy, rzepikowy i gorczycowy </t>
  </si>
  <si>
    <t>1515</t>
  </si>
  <si>
    <t>Pozostałe nielotne tłuszcze i oleje roślinne</t>
  </si>
  <si>
    <t>1516</t>
  </si>
  <si>
    <t xml:space="preserve">Tłuszcze i oleje zwierzęce lub roślinne </t>
  </si>
  <si>
    <t>1517</t>
  </si>
  <si>
    <t>Margaryna; jadalne mieszaniny lub wyroby z tłuszczów</t>
  </si>
  <si>
    <t>1518</t>
  </si>
  <si>
    <t xml:space="preserve">Tłuszcze i oleje zwierzęce lub roślinne i ich frakcje gotowane, </t>
  </si>
  <si>
    <t>1520</t>
  </si>
  <si>
    <t>Gliceryna, również zanieczyszczona; wody glicerynowe</t>
  </si>
  <si>
    <t>1521</t>
  </si>
  <si>
    <t>Woski roślinne (oprócz trójglicerydów), wosk</t>
  </si>
  <si>
    <t>1522</t>
  </si>
  <si>
    <t>Degras</t>
  </si>
  <si>
    <t>1601</t>
  </si>
  <si>
    <t>Kiełbasy i podobne produkty z mięsa</t>
  </si>
  <si>
    <t>1602</t>
  </si>
  <si>
    <t>Pozostałe przetworzone lub konserwowane mięso,</t>
  </si>
  <si>
    <t>1603</t>
  </si>
  <si>
    <t>Ekstrakty i soki z mięsa, ryb lub skorupiaków</t>
  </si>
  <si>
    <t>1604</t>
  </si>
  <si>
    <t>Przetworzone i konserwowane ryby; kawior i namiastki</t>
  </si>
  <si>
    <t>1605</t>
  </si>
  <si>
    <t>Skorupiaki, mięczaki i inne bezkręgowce wodne,</t>
  </si>
  <si>
    <t>1701</t>
  </si>
  <si>
    <t>Cukier trzcinowy lub buraczany i chem. czysta sacharoza w p.stałej</t>
  </si>
  <si>
    <t>1702</t>
  </si>
  <si>
    <t>Pozostałe cukry łącznie z chem. czyst. lakt.,malt.,gluk.i frukt.</t>
  </si>
  <si>
    <t>1703</t>
  </si>
  <si>
    <t>Melasy powstałe z ekstrakcji lub rafinacji cukru</t>
  </si>
  <si>
    <t>1704</t>
  </si>
  <si>
    <t>Wyroby cukiernicze (łącznie z białą czekoladą)</t>
  </si>
  <si>
    <t>1801</t>
  </si>
  <si>
    <t>Ziarna kakaowe, całe lub łamane, surowe lub palone</t>
  </si>
  <si>
    <t>1802</t>
  </si>
  <si>
    <t>Kakaowe łuski, łupiny, osłonki i inne odpady z kakao</t>
  </si>
  <si>
    <t>1803</t>
  </si>
  <si>
    <t>Pasta kakaowa, nawet odtłuszczona</t>
  </si>
  <si>
    <t>1804</t>
  </si>
  <si>
    <t>Kakaowe masło, tłuszcz i olej</t>
  </si>
  <si>
    <t>1805</t>
  </si>
  <si>
    <t>Proszek kakaowy nie zawierający dodatku cukru</t>
  </si>
  <si>
    <t>1806</t>
  </si>
  <si>
    <t>Czekolada i inne przetwory spożywcze zawierające kakao</t>
  </si>
  <si>
    <t>1901</t>
  </si>
  <si>
    <t>Ekstrakt słodowy; przetwory spożywcze z mąki,</t>
  </si>
  <si>
    <t>1902</t>
  </si>
  <si>
    <t xml:space="preserve">Ciasto, również gotowane lub nadziewane </t>
  </si>
  <si>
    <t>1903</t>
  </si>
  <si>
    <t>Tapioka i jej namiastki przygotowane ze skrobi l.przygot. inaczej</t>
  </si>
  <si>
    <t>1904</t>
  </si>
  <si>
    <t xml:space="preserve">Przetwory spożywcze otrzymane przez spęcznianie </t>
  </si>
  <si>
    <t>1905</t>
  </si>
  <si>
    <t>Chleb, pieczywo cukiernicze, ciasta i ciastka,</t>
  </si>
  <si>
    <t>2001</t>
  </si>
  <si>
    <t>Warzywa, owoce, orzechy i inne jadal. części rośl. przetw. l.zakons.</t>
  </si>
  <si>
    <t>2002</t>
  </si>
  <si>
    <t>Pomidory przetworzone lub zakons. inaczej niż kw. octow.</t>
  </si>
  <si>
    <t>2003</t>
  </si>
  <si>
    <t>Grzyby i trufle, przetworzone lub zakonserwowane</t>
  </si>
  <si>
    <t>2004</t>
  </si>
  <si>
    <t>Pozostałe warzywa przetworzone lub zakonserwowane, mrożone</t>
  </si>
  <si>
    <t>2005</t>
  </si>
  <si>
    <t>Pozostałe warzywa przetworzone lub zakonserwowane, nie mrożone</t>
  </si>
  <si>
    <t>2006</t>
  </si>
  <si>
    <t>Owoce,orzechy,skórki owoc,części rośl,zakons.cukr.</t>
  </si>
  <si>
    <t>2007</t>
  </si>
  <si>
    <t xml:space="preserve">Dżemy, galaretki owocowe, marmolady, przeciery </t>
  </si>
  <si>
    <t>2008</t>
  </si>
  <si>
    <t>Owoce, orzechy i inne jadalne części roślin</t>
  </si>
  <si>
    <t>2009</t>
  </si>
  <si>
    <t xml:space="preserve">Soki owocowe (łącznie z moszczem winogronowym) </t>
  </si>
  <si>
    <t>2101</t>
  </si>
  <si>
    <t xml:space="preserve">Ekstrakty, esencje i koncentraty kawy, herbaty </t>
  </si>
  <si>
    <t>2102</t>
  </si>
  <si>
    <t>Drożdże (aktywne lub nieaktywne); inne</t>
  </si>
  <si>
    <t>2103</t>
  </si>
  <si>
    <t xml:space="preserve">Sosy i przetwory z nich; zmieszane przyprawy </t>
  </si>
  <si>
    <t>2104</t>
  </si>
  <si>
    <t>Zupy i buliony i przetwory z nich; złożone przetwory</t>
  </si>
  <si>
    <t>2105</t>
  </si>
  <si>
    <t>Lody śmietankowe</t>
  </si>
  <si>
    <t>2106</t>
  </si>
  <si>
    <t>Przetwory spożywcze gdzie indziej nie wymienione</t>
  </si>
  <si>
    <t>2201</t>
  </si>
  <si>
    <t xml:space="preserve">Wody, w tym naturalne lub sztuczne wody mineralne </t>
  </si>
  <si>
    <t>2202</t>
  </si>
  <si>
    <t>Wody, w tym wody mineralne i wody gazowane,</t>
  </si>
  <si>
    <t>2203</t>
  </si>
  <si>
    <t>Piwo otrzymywane ze słodu</t>
  </si>
  <si>
    <t>2204</t>
  </si>
  <si>
    <t>Wino ze świeżych winogron łącznie z winami</t>
  </si>
  <si>
    <t>2205</t>
  </si>
  <si>
    <t>Wermut i inne wina ze świeżych winogron przyprawione</t>
  </si>
  <si>
    <t>2206</t>
  </si>
  <si>
    <t>Pozostałe napoje fermentowane</t>
  </si>
  <si>
    <t>2207</t>
  </si>
  <si>
    <t xml:space="preserve">Alkohol etylowy nieskażony </t>
  </si>
  <si>
    <t>2208</t>
  </si>
  <si>
    <t>Alkohol etylowy nieskażony o objętościowej mocy alkoh.&lt;80% obj.</t>
  </si>
  <si>
    <t>2209</t>
  </si>
  <si>
    <t>Ocet i namiastki octu</t>
  </si>
  <si>
    <t>2301</t>
  </si>
  <si>
    <t>Mąki, grysiki i granulki z mięsa i podrobów, ryb</t>
  </si>
  <si>
    <t>2302</t>
  </si>
  <si>
    <t>Otręby, śruta i inne pozostałości odsiewu, przemiału</t>
  </si>
  <si>
    <t>2303</t>
  </si>
  <si>
    <t>Pozostałości z produkcji skrobi i podobne pozostałości</t>
  </si>
  <si>
    <t>2304</t>
  </si>
  <si>
    <t>Makuchy i inne pozostałości stałe,  z ekstrakcji oleju sojowego</t>
  </si>
  <si>
    <t>2305</t>
  </si>
  <si>
    <t>Makuchy  pozostałe z ekstrakcji oleju z orzeszków ziemnych</t>
  </si>
  <si>
    <t>2306</t>
  </si>
  <si>
    <t xml:space="preserve">Makuchy i inne pozostałości stałe, nawet mielone </t>
  </si>
  <si>
    <t>2307</t>
  </si>
  <si>
    <t>Szlam i kamień winny</t>
  </si>
  <si>
    <t>2308</t>
  </si>
  <si>
    <t>Roślinne materiały, odpady, pozostałości i produkty uboczne</t>
  </si>
  <si>
    <t>2309</t>
  </si>
  <si>
    <t>Produkty używane do karmienia zwierząt</t>
  </si>
  <si>
    <t>2401</t>
  </si>
  <si>
    <t>Tytoń nie przetworzony; odpady tytoniowe</t>
  </si>
  <si>
    <t>2402</t>
  </si>
  <si>
    <t>Cygara, również z obciętymi końcami, cygaretki i papierosy</t>
  </si>
  <si>
    <t>2403</t>
  </si>
  <si>
    <t>Pozostały przetworzony tytoń i przetworzone namiastki tytoniu</t>
  </si>
  <si>
    <t xml:space="preserve">Mięso i podroby jadalne z drobiu </t>
  </si>
  <si>
    <t>świeże, schłodzone lub zamrożone (CN 0207)</t>
  </si>
  <si>
    <t>Mięso ze świń, świeże, schłodzone lub zamrożone (CN 0203)</t>
  </si>
  <si>
    <t>ważniejsze kraje</t>
  </si>
  <si>
    <t>EKSPORT</t>
  </si>
  <si>
    <t>Kraj</t>
  </si>
  <si>
    <t>Wolumen   [tys. ton]</t>
  </si>
  <si>
    <t>OGÓŁEM</t>
  </si>
  <si>
    <t>Niemcy</t>
  </si>
  <si>
    <t>Białoruś</t>
  </si>
  <si>
    <t>Wielka Brytania</t>
  </si>
  <si>
    <t>Japonia</t>
  </si>
  <si>
    <t>Rosja</t>
  </si>
  <si>
    <t>Republika Czeska</t>
  </si>
  <si>
    <t>Włochy</t>
  </si>
  <si>
    <t>Francja</t>
  </si>
  <si>
    <t>Niderlandy</t>
  </si>
  <si>
    <t>Ukraina</t>
  </si>
  <si>
    <t>Słowacja</t>
  </si>
  <si>
    <t>Hiszpania</t>
  </si>
  <si>
    <t>Bułgaria</t>
  </si>
  <si>
    <t>Chiny</t>
  </si>
  <si>
    <t>Litwa</t>
  </si>
  <si>
    <t>Węgry</t>
  </si>
  <si>
    <t>Benin</t>
  </si>
  <si>
    <t>Republika Korei</t>
  </si>
  <si>
    <t>Hongkong</t>
  </si>
  <si>
    <t>Mięso wołowe świeże, chłodzone lub zamrożone (CN 0201, 0202)</t>
  </si>
  <si>
    <t>Produkty mleczarskie (CN 0401 - 0406)</t>
  </si>
  <si>
    <t>Turcja</t>
  </si>
  <si>
    <t>Algieria</t>
  </si>
  <si>
    <t>Dania</t>
  </si>
  <si>
    <t>Szwecja</t>
  </si>
  <si>
    <t>Uzbekistan</t>
  </si>
  <si>
    <t>Rumunia</t>
  </si>
  <si>
    <t>NIEMCY</t>
  </si>
  <si>
    <t>ważniejsze towary</t>
  </si>
  <si>
    <t>WIELKA BRYTANIA</t>
  </si>
  <si>
    <t>ROSJA</t>
  </si>
  <si>
    <t>REPUBLIKA CZESKA</t>
  </si>
  <si>
    <t>FRANCJA</t>
  </si>
  <si>
    <t>WŁOCHY</t>
  </si>
  <si>
    <t>NIDERLANDY</t>
  </si>
  <si>
    <t>SŁOWACJA</t>
  </si>
  <si>
    <t>IMPORT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</si>
  <si>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</si>
  <si>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</si>
  <si>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</si>
  <si>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</si>
  <si>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</si>
  <si>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</si>
  <si>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</si>
  <si>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</si>
  <si>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</si>
  <si>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</si>
  <si>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</si>
  <si>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</si>
  <si>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</si>
  <si>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</si>
  <si>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UGRUPOWANIE</t>
  </si>
  <si>
    <t>Zmiana</t>
  </si>
  <si>
    <t>Struktura [%]</t>
  </si>
  <si>
    <t>[%]</t>
  </si>
  <si>
    <t>UE-28</t>
  </si>
  <si>
    <t>UE-15</t>
  </si>
  <si>
    <t>NMS-13</t>
  </si>
  <si>
    <t>WNP</t>
  </si>
  <si>
    <t>EFTA</t>
  </si>
  <si>
    <t>NAFTA</t>
  </si>
  <si>
    <t>MERCOSUR</t>
  </si>
  <si>
    <t>Pozostałe</t>
  </si>
  <si>
    <t>2013r.*</t>
  </si>
  <si>
    <t>Suma końcowa</t>
  </si>
  <si>
    <t>Austria</t>
  </si>
  <si>
    <t>Belgia</t>
  </si>
  <si>
    <t>Cypr</t>
  </si>
  <si>
    <t>Chorwacja</t>
  </si>
  <si>
    <t>Estonia</t>
  </si>
  <si>
    <t>Finlandia</t>
  </si>
  <si>
    <t>Grecja</t>
  </si>
  <si>
    <t>Irlandia</t>
  </si>
  <si>
    <t>Luksemburg</t>
  </si>
  <si>
    <t>Łotwa</t>
  </si>
  <si>
    <t>Malta</t>
  </si>
  <si>
    <t>Portugalia</t>
  </si>
  <si>
    <t>Słowenia</t>
  </si>
  <si>
    <t>Pozost.teryt.UE</t>
  </si>
  <si>
    <t>Armenia</t>
  </si>
  <si>
    <t>Azerbejdżan</t>
  </si>
  <si>
    <t>Gruzja</t>
  </si>
  <si>
    <t>Kazachstan</t>
  </si>
  <si>
    <t>Kirgistan</t>
  </si>
  <si>
    <t>Mołdowa</t>
  </si>
  <si>
    <t>Tadżykistan</t>
  </si>
  <si>
    <t>Turkmenistan</t>
  </si>
  <si>
    <t>--</t>
  </si>
  <si>
    <t>Islandia</t>
  </si>
  <si>
    <t>Liechtenstein</t>
  </si>
  <si>
    <t>Norwegia</t>
  </si>
  <si>
    <t>Szwajcaria</t>
  </si>
  <si>
    <t>Kanada</t>
  </si>
  <si>
    <t>Meksyk</t>
  </si>
  <si>
    <t>USA</t>
  </si>
  <si>
    <t>Argentyna</t>
  </si>
  <si>
    <t>Brazylia</t>
  </si>
  <si>
    <t>Paragwaj</t>
  </si>
  <si>
    <t>Urugwaj</t>
  </si>
  <si>
    <t>POZOSTAŁE</t>
  </si>
  <si>
    <t>Zmiana [%]</t>
  </si>
  <si>
    <t>Wolumen [tys. ton]</t>
  </si>
  <si>
    <t>Cena [EUR/kg]</t>
  </si>
  <si>
    <t>MINISTERSTWO ROLNICTWA I ROZWOJU WSI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</si>
</sst>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#,##0.0"/>
    <numFmt numFmtId="166" formatCode="#,###,##0"/>
    <numFmt numFmtId="167" formatCode="#,###,##0.0"/>
    <numFmt numFmtId="168" formatCode="0.0"/>
    <numFmt numFmtId="169" formatCode="#,##0.00;[Red]#,##0.00"/>
    <numFmt numFmtId="170" formatCode="#\ ###\ ##0"/>
    <numFmt numFmtId="171" formatCode="#.#\ ##0"/>
    <numFmt numFmtId="172" formatCode="#,###,##0.00"/>
  </numFmts>
  <fonts count="98">
    <font>
      <sz val="10"/>
      <name val="Arial CE"/>
      <family val="0"/>
    </font>
    <font>
      <sz val="11"/>
      <color indexed="8"/>
      <name val="Calibri"/>
      <family val="2"/>
    </font>
    <font>
      <i/>
      <sz val="10"/>
      <name val="Arial CE"/>
      <family val="0"/>
    </font>
    <font>
      <b/>
      <sz val="17"/>
      <name val="Arial CE"/>
      <family val="0"/>
    </font>
    <font>
      <b/>
      <sz val="17"/>
      <color indexed="12"/>
      <name val="Arial CE"/>
      <family val="0"/>
    </font>
    <font>
      <b/>
      <sz val="18"/>
      <color indexed="12"/>
      <name val="Arial CE"/>
      <family val="0"/>
    </font>
    <font>
      <b/>
      <sz val="16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6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sz val="16"/>
      <color indexed="12"/>
      <name val="Times New Roman"/>
      <family val="1"/>
    </font>
    <font>
      <sz val="18"/>
      <color indexed="12"/>
      <name val="Times New Roman"/>
      <family val="1"/>
    </font>
    <font>
      <sz val="14"/>
      <color indexed="10"/>
      <name val="Times New Roman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1"/>
      <name val="Times New Roman CE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u val="single"/>
      <sz val="12"/>
      <name val="Times New Roman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sz val="16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sz val="10"/>
      <name val="Arial"/>
      <family val="2"/>
    </font>
    <font>
      <sz val="12"/>
      <name val="Arial"/>
      <family val="2"/>
    </font>
    <font>
      <i/>
      <sz val="10"/>
      <name val="Times New Roman CE"/>
      <family val="0"/>
    </font>
    <font>
      <b/>
      <sz val="20"/>
      <name val="Times New Roman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b/>
      <sz val="18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Arial CE"/>
      <family val="2"/>
    </font>
    <font>
      <sz val="18"/>
      <color indexed="10"/>
      <name val="Times New Roman"/>
      <family val="1"/>
    </font>
    <font>
      <b/>
      <sz val="12"/>
      <name val="Arial CE"/>
      <family val="0"/>
    </font>
    <font>
      <i/>
      <sz val="11"/>
      <name val="Times New Roman CE"/>
      <family val="0"/>
    </font>
    <font>
      <sz val="10"/>
      <color indexed="10"/>
      <name val="Arial CE"/>
      <family val="0"/>
    </font>
    <font>
      <b/>
      <sz val="14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b/>
      <sz val="12"/>
      <color indexed="12"/>
      <name val="Times New Roman CE"/>
      <family val="1"/>
    </font>
    <font>
      <sz val="12"/>
      <color indexed="12"/>
      <name val="Times New Roman CE"/>
      <family val="1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sz val="11.25"/>
      <color indexed="8"/>
      <name val="Times New Roman CE"/>
      <family val="0"/>
    </font>
    <font>
      <sz val="11"/>
      <color indexed="8"/>
      <name val="Times New Roman CE"/>
      <family val="0"/>
    </font>
    <font>
      <sz val="10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7"/>
      <name val="Arial CE"/>
      <family val="0"/>
    </font>
    <font>
      <b/>
      <i/>
      <sz val="14"/>
      <color indexed="12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 CE"/>
      <family val="0"/>
    </font>
    <font>
      <b/>
      <i/>
      <u val="single"/>
      <sz val="12"/>
      <color indexed="8"/>
      <name val="Times New Roman CE"/>
      <family val="0"/>
    </font>
    <font>
      <b/>
      <i/>
      <u val="single"/>
      <sz val="11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0000FF"/>
      <name val="Times New Roman CE"/>
      <family val="1"/>
    </font>
    <font>
      <sz val="10"/>
      <color rgb="FF006600"/>
      <name val="Arial CE"/>
      <family val="0"/>
    </font>
    <font>
      <b/>
      <i/>
      <sz val="14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 style="hair"/>
      <bottom style="hair"/>
    </border>
    <border>
      <left style="double"/>
      <right style="thin"/>
      <top style="hair"/>
      <bottom style="hair"/>
    </border>
    <border>
      <left style="medium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medium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medium"/>
    </border>
  </borders>
  <cellStyleXfs count="65"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89" fillId="27" borderId="1" applyNumberFormat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8" fillId="31" borderId="9" applyNumberFormat="0" applyFont="0" applyAlignment="0" applyProtection="0"/>
    <xf numFmtId="44" fontId="78" fillId="0" borderId="0" applyFont="0" applyFill="0" applyBorder="0" applyAlignment="0" applyProtection="0"/>
    <xf numFmtId="42" fontId="78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5" fillId="0" borderId="13" xfId="0" applyFont="1" applyBorder="1" applyAlignment="1">
      <alignment horizontal="center"/>
    </xf>
    <xf numFmtId="0" fontId="15" fillId="0" borderId="14" xfId="0" applyFont="1" applyBorder="1" applyAlignment="1">
      <alignment wrapText="1"/>
    </xf>
    <xf numFmtId="165" fontId="16" fillId="0" borderId="15" xfId="0" applyNumberFormat="1" applyFont="1" applyBorder="1" applyAlignment="1">
      <alignment/>
    </xf>
    <xf numFmtId="165" fontId="16" fillId="0" borderId="16" xfId="0" applyNumberFormat="1" applyFont="1" applyBorder="1" applyAlignment="1">
      <alignment/>
    </xf>
    <xf numFmtId="165" fontId="95" fillId="0" borderId="17" xfId="0" applyNumberFormat="1" applyFont="1" applyBorder="1" applyAlignment="1">
      <alignment/>
    </xf>
    <xf numFmtId="0" fontId="15" fillId="33" borderId="14" xfId="0" applyFont="1" applyFill="1" applyBorder="1" applyAlignment="1">
      <alignment wrapText="1"/>
    </xf>
    <xf numFmtId="165" fontId="16" fillId="33" borderId="15" xfId="0" applyNumberFormat="1" applyFont="1" applyFill="1" applyBorder="1" applyAlignment="1">
      <alignment/>
    </xf>
    <xf numFmtId="165" fontId="16" fillId="33" borderId="16" xfId="0" applyNumberFormat="1" applyFont="1" applyFill="1" applyBorder="1" applyAlignment="1">
      <alignment/>
    </xf>
    <xf numFmtId="165" fontId="95" fillId="33" borderId="17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165" fontId="16" fillId="0" borderId="19" xfId="0" applyNumberFormat="1" applyFont="1" applyBorder="1" applyAlignment="1">
      <alignment/>
    </xf>
    <xf numFmtId="165" fontId="16" fillId="0" borderId="20" xfId="0" applyNumberFormat="1" applyFont="1" applyBorder="1" applyAlignment="1">
      <alignment/>
    </xf>
    <xf numFmtId="165" fontId="95" fillId="0" borderId="21" xfId="0" applyNumberFormat="1" applyFont="1" applyBorder="1" applyAlignment="1">
      <alignment/>
    </xf>
    <xf numFmtId="0" fontId="17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3" fontId="16" fillId="0" borderId="15" xfId="0" applyNumberFormat="1" applyFont="1" applyBorder="1" applyAlignment="1">
      <alignment/>
    </xf>
    <xf numFmtId="0" fontId="15" fillId="33" borderId="18" xfId="0" applyFont="1" applyFill="1" applyBorder="1" applyAlignment="1">
      <alignment wrapText="1"/>
    </xf>
    <xf numFmtId="3" fontId="16" fillId="33" borderId="19" xfId="0" applyNumberFormat="1" applyFont="1" applyFill="1" applyBorder="1" applyAlignment="1">
      <alignment/>
    </xf>
    <xf numFmtId="165" fontId="16" fillId="33" borderId="19" xfId="0" applyNumberFormat="1" applyFont="1" applyFill="1" applyBorder="1" applyAlignment="1">
      <alignment/>
    </xf>
    <xf numFmtId="165" fontId="16" fillId="33" borderId="20" xfId="0" applyNumberFormat="1" applyFont="1" applyFill="1" applyBorder="1" applyAlignment="1">
      <alignment/>
    </xf>
    <xf numFmtId="165" fontId="95" fillId="33" borderId="21" xfId="0" applyNumberFormat="1" applyFont="1" applyFill="1" applyBorder="1" applyAlignment="1">
      <alignment/>
    </xf>
    <xf numFmtId="0" fontId="18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165" fontId="0" fillId="0" borderId="0" xfId="0" applyNumberFormat="1" applyAlignment="1">
      <alignment/>
    </xf>
    <xf numFmtId="0" fontId="97" fillId="0" borderId="0" xfId="0" applyFont="1" applyAlignment="1">
      <alignment/>
    </xf>
    <xf numFmtId="49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1" fillId="0" borderId="11" xfId="0" applyFont="1" applyBorder="1" applyAlignment="1">
      <alignment horizontal="centerContinuous" vertical="center"/>
    </xf>
    <xf numFmtId="0" fontId="20" fillId="0" borderId="11" xfId="0" applyFont="1" applyBorder="1" applyAlignment="1">
      <alignment horizontal="centerContinuous" vertical="center"/>
    </xf>
    <xf numFmtId="0" fontId="20" fillId="0" borderId="24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49" fontId="21" fillId="0" borderId="25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0" fillId="0" borderId="15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Continuous" vertical="center"/>
    </xf>
    <xf numFmtId="49" fontId="22" fillId="0" borderId="28" xfId="0" applyNumberFormat="1" applyFont="1" applyBorder="1" applyAlignment="1">
      <alignment/>
    </xf>
    <xf numFmtId="0" fontId="22" fillId="0" borderId="2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49" fontId="20" fillId="0" borderId="25" xfId="0" applyNumberFormat="1" applyFont="1" applyBorder="1" applyAlignment="1">
      <alignment horizontal="centerContinuous"/>
    </xf>
    <xf numFmtId="0" fontId="20" fillId="0" borderId="26" xfId="0" applyFont="1" applyBorder="1" applyAlignment="1">
      <alignment horizontal="centerContinuous"/>
    </xf>
    <xf numFmtId="166" fontId="20" fillId="0" borderId="31" xfId="0" applyNumberFormat="1" applyFont="1" applyBorder="1" applyAlignment="1">
      <alignment/>
    </xf>
    <xf numFmtId="166" fontId="20" fillId="33" borderId="31" xfId="0" applyNumberFormat="1" applyFont="1" applyFill="1" applyBorder="1" applyAlignment="1">
      <alignment/>
    </xf>
    <xf numFmtId="166" fontId="20" fillId="0" borderId="31" xfId="0" applyNumberFormat="1" applyFont="1" applyBorder="1" applyAlignment="1">
      <alignment horizontal="center"/>
    </xf>
    <xf numFmtId="166" fontId="20" fillId="33" borderId="32" xfId="0" applyNumberFormat="1" applyFont="1" applyFill="1" applyBorder="1" applyAlignment="1">
      <alignment horizontal="center"/>
    </xf>
    <xf numFmtId="166" fontId="20" fillId="33" borderId="33" xfId="0" applyNumberFormat="1" applyFont="1" applyFill="1" applyBorder="1" applyAlignment="1">
      <alignment/>
    </xf>
    <xf numFmtId="49" fontId="22" fillId="0" borderId="34" xfId="0" applyNumberFormat="1" applyFont="1" applyBorder="1" applyAlignment="1">
      <alignment/>
    </xf>
    <xf numFmtId="0" fontId="22" fillId="0" borderId="32" xfId="0" applyFont="1" applyBorder="1" applyAlignment="1">
      <alignment/>
    </xf>
    <xf numFmtId="166" fontId="22" fillId="0" borderId="31" xfId="0" applyNumberFormat="1" applyFont="1" applyBorder="1" applyAlignment="1">
      <alignment/>
    </xf>
    <xf numFmtId="166" fontId="22" fillId="33" borderId="31" xfId="0" applyNumberFormat="1" applyFont="1" applyFill="1" applyBorder="1" applyAlignment="1">
      <alignment/>
    </xf>
    <xf numFmtId="166" fontId="22" fillId="33" borderId="32" xfId="0" applyNumberFormat="1" applyFont="1" applyFill="1" applyBorder="1" applyAlignment="1">
      <alignment/>
    </xf>
    <xf numFmtId="166" fontId="22" fillId="0" borderId="31" xfId="0" applyNumberFormat="1" applyFont="1" applyBorder="1" applyAlignment="1">
      <alignment/>
    </xf>
    <xf numFmtId="166" fontId="22" fillId="33" borderId="33" xfId="0" applyNumberFormat="1" applyFont="1" applyFill="1" applyBorder="1" applyAlignment="1">
      <alignment/>
    </xf>
    <xf numFmtId="49" fontId="22" fillId="0" borderId="35" xfId="0" applyNumberFormat="1" applyFont="1" applyBorder="1" applyAlignment="1">
      <alignment/>
    </xf>
    <xf numFmtId="0" fontId="22" fillId="0" borderId="36" xfId="0" applyFont="1" applyBorder="1" applyAlignment="1">
      <alignment/>
    </xf>
    <xf numFmtId="166" fontId="22" fillId="0" borderId="37" xfId="0" applyNumberFormat="1" applyFont="1" applyBorder="1" applyAlignment="1">
      <alignment/>
    </xf>
    <xf numFmtId="166" fontId="22" fillId="33" borderId="37" xfId="0" applyNumberFormat="1" applyFont="1" applyFill="1" applyBorder="1" applyAlignment="1">
      <alignment/>
    </xf>
    <xf numFmtId="166" fontId="22" fillId="33" borderId="36" xfId="0" applyNumberFormat="1" applyFont="1" applyFill="1" applyBorder="1" applyAlignment="1">
      <alignment/>
    </xf>
    <xf numFmtId="166" fontId="22" fillId="0" borderId="37" xfId="0" applyNumberFormat="1" applyFont="1" applyBorder="1" applyAlignment="1">
      <alignment/>
    </xf>
    <xf numFmtId="166" fontId="22" fillId="33" borderId="38" xfId="0" applyNumberFormat="1" applyFont="1" applyFill="1" applyBorder="1" applyAlignment="1">
      <alignment/>
    </xf>
    <xf numFmtId="49" fontId="17" fillId="0" borderId="39" xfId="0" applyNumberFormat="1" applyFont="1" applyFill="1" applyBorder="1" applyAlignment="1">
      <alignment/>
    </xf>
    <xf numFmtId="166" fontId="20" fillId="33" borderId="32" xfId="0" applyNumberFormat="1" applyFont="1" applyFill="1" applyBorder="1" applyAlignment="1">
      <alignment/>
    </xf>
    <xf numFmtId="0" fontId="19" fillId="0" borderId="0" xfId="53" applyFont="1">
      <alignment/>
      <protection/>
    </xf>
    <xf numFmtId="0" fontId="0" fillId="0" borderId="0" xfId="52">
      <alignment/>
      <protection/>
    </xf>
    <xf numFmtId="0" fontId="0" fillId="0" borderId="0" xfId="53">
      <alignment/>
      <protection/>
    </xf>
    <xf numFmtId="0" fontId="24" fillId="0" borderId="0" xfId="53" applyFont="1" applyAlignment="1">
      <alignment vertical="center"/>
      <protection/>
    </xf>
    <xf numFmtId="0" fontId="25" fillId="0" borderId="40" xfId="53" applyFont="1" applyBorder="1" applyAlignment="1">
      <alignment horizontal="centerContinuous"/>
      <protection/>
    </xf>
    <xf numFmtId="0" fontId="26" fillId="0" borderId="41" xfId="53" applyFont="1" applyBorder="1" applyAlignment="1">
      <alignment horizontal="centerContinuous"/>
      <protection/>
    </xf>
    <xf numFmtId="0" fontId="26" fillId="0" borderId="40" xfId="53" applyFont="1" applyBorder="1" applyAlignment="1">
      <alignment horizontal="centerContinuous"/>
      <protection/>
    </xf>
    <xf numFmtId="0" fontId="26" fillId="0" borderId="42" xfId="53" applyFont="1" applyBorder="1" applyAlignment="1">
      <alignment horizontal="centerContinuous"/>
      <protection/>
    </xf>
    <xf numFmtId="0" fontId="27" fillId="0" borderId="0" xfId="52" applyFont="1">
      <alignment/>
      <protection/>
    </xf>
    <xf numFmtId="0" fontId="27" fillId="0" borderId="0" xfId="53" applyFont="1">
      <alignment/>
      <protection/>
    </xf>
    <xf numFmtId="0" fontId="26" fillId="0" borderId="43" xfId="53" applyFont="1" applyBorder="1" applyAlignment="1">
      <alignment horizontal="centerContinuous"/>
      <protection/>
    </xf>
    <xf numFmtId="0" fontId="26" fillId="0" borderId="44" xfId="53" applyFont="1" applyBorder="1" applyAlignment="1">
      <alignment horizontal="centerContinuous"/>
      <protection/>
    </xf>
    <xf numFmtId="0" fontId="26" fillId="0" borderId="45" xfId="53" applyFont="1" applyBorder="1" applyAlignment="1">
      <alignment horizontal="centerContinuous"/>
      <protection/>
    </xf>
    <xf numFmtId="0" fontId="28" fillId="0" borderId="46" xfId="53" applyFont="1" applyBorder="1">
      <alignment/>
      <protection/>
    </xf>
    <xf numFmtId="0" fontId="28" fillId="0" borderId="0" xfId="53" applyFont="1" applyBorder="1">
      <alignment/>
      <protection/>
    </xf>
    <xf numFmtId="0" fontId="29" fillId="0" borderId="47" xfId="53" applyFont="1" applyBorder="1" applyAlignment="1">
      <alignment horizontal="center" vertical="center"/>
      <protection/>
    </xf>
    <xf numFmtId="0" fontId="29" fillId="33" borderId="48" xfId="53" applyFont="1" applyFill="1" applyBorder="1" applyAlignment="1">
      <alignment horizontal="center" vertical="center" wrapText="1"/>
      <protection/>
    </xf>
    <xf numFmtId="0" fontId="29" fillId="0" borderId="49" xfId="53" applyFont="1" applyFill="1" applyBorder="1" applyAlignment="1">
      <alignment horizontal="center" vertical="center" wrapText="1"/>
      <protection/>
    </xf>
    <xf numFmtId="0" fontId="14" fillId="0" borderId="0" xfId="53" applyFont="1" applyBorder="1">
      <alignment/>
      <protection/>
    </xf>
    <xf numFmtId="0" fontId="30" fillId="0" borderId="0" xfId="52" applyFont="1">
      <alignment/>
      <protection/>
    </xf>
    <xf numFmtId="0" fontId="29" fillId="0" borderId="50" xfId="53" applyFont="1" applyBorder="1" applyAlignment="1">
      <alignment vertical="center"/>
      <protection/>
    </xf>
    <xf numFmtId="165" fontId="29" fillId="33" borderId="51" xfId="53" applyNumberFormat="1" applyFont="1" applyFill="1" applyBorder="1" applyAlignment="1">
      <alignment vertical="center"/>
      <protection/>
    </xf>
    <xf numFmtId="165" fontId="29" fillId="0" borderId="52" xfId="53" applyNumberFormat="1" applyFont="1" applyFill="1" applyBorder="1" applyAlignment="1">
      <alignment vertical="center"/>
      <protection/>
    </xf>
    <xf numFmtId="3" fontId="29" fillId="0" borderId="0" xfId="53" applyNumberFormat="1" applyFont="1" applyBorder="1" applyAlignment="1">
      <alignment vertical="center"/>
      <protection/>
    </xf>
    <xf numFmtId="3" fontId="29" fillId="0" borderId="50" xfId="53" applyNumberFormat="1" applyFont="1" applyBorder="1" applyAlignment="1">
      <alignment vertical="center"/>
      <protection/>
    </xf>
    <xf numFmtId="0" fontId="29" fillId="0" borderId="0" xfId="53" applyFont="1" applyBorder="1" applyAlignment="1">
      <alignment vertical="center"/>
      <protection/>
    </xf>
    <xf numFmtId="165" fontId="29" fillId="0" borderId="0" xfId="53" applyNumberFormat="1" applyFont="1" applyBorder="1" applyAlignment="1">
      <alignment vertical="center"/>
      <protection/>
    </xf>
    <xf numFmtId="165" fontId="29" fillId="0" borderId="50" xfId="53" applyNumberFormat="1" applyFont="1" applyBorder="1" applyAlignment="1">
      <alignment vertical="center"/>
      <protection/>
    </xf>
    <xf numFmtId="0" fontId="14" fillId="0" borderId="53" xfId="53" applyFont="1" applyBorder="1">
      <alignment/>
      <protection/>
    </xf>
    <xf numFmtId="165" fontId="14" fillId="33" borderId="54" xfId="53" applyNumberFormat="1" applyFont="1" applyFill="1" applyBorder="1">
      <alignment/>
      <protection/>
    </xf>
    <xf numFmtId="165" fontId="14" fillId="0" borderId="55" xfId="53" applyNumberFormat="1" applyFont="1" applyFill="1" applyBorder="1">
      <alignment/>
      <protection/>
    </xf>
    <xf numFmtId="3" fontId="14" fillId="0" borderId="0" xfId="53" applyNumberFormat="1" applyFont="1" applyBorder="1">
      <alignment/>
      <protection/>
    </xf>
    <xf numFmtId="3" fontId="14" fillId="0" borderId="53" xfId="53" applyNumberFormat="1" applyFont="1" applyBorder="1">
      <alignment/>
      <protection/>
    </xf>
    <xf numFmtId="165" fontId="14" fillId="0" borderId="0" xfId="53" applyNumberFormat="1" applyFont="1" applyBorder="1">
      <alignment/>
      <protection/>
    </xf>
    <xf numFmtId="165" fontId="14" fillId="0" borderId="53" xfId="53" applyNumberFormat="1" applyFont="1" applyBorder="1">
      <alignment/>
      <protection/>
    </xf>
    <xf numFmtId="0" fontId="14" fillId="0" borderId="56" xfId="53" applyFont="1" applyBorder="1">
      <alignment/>
      <protection/>
    </xf>
    <xf numFmtId="165" fontId="14" fillId="33" borderId="57" xfId="53" applyNumberFormat="1" applyFont="1" applyFill="1" applyBorder="1">
      <alignment/>
      <protection/>
    </xf>
    <xf numFmtId="165" fontId="14" fillId="0" borderId="58" xfId="53" applyNumberFormat="1" applyFont="1" applyFill="1" applyBorder="1">
      <alignment/>
      <protection/>
    </xf>
    <xf numFmtId="3" fontId="14" fillId="0" borderId="46" xfId="53" applyNumberFormat="1" applyFont="1" applyBorder="1">
      <alignment/>
      <protection/>
    </xf>
    <xf numFmtId="3" fontId="14" fillId="0" borderId="56" xfId="53" applyNumberFormat="1" applyFont="1" applyBorder="1">
      <alignment/>
      <protection/>
    </xf>
    <xf numFmtId="165" fontId="14" fillId="0" borderId="46" xfId="53" applyNumberFormat="1" applyFont="1" applyBorder="1">
      <alignment/>
      <protection/>
    </xf>
    <xf numFmtId="165" fontId="14" fillId="0" borderId="56" xfId="53" applyNumberFormat="1" applyFont="1" applyBorder="1">
      <alignment/>
      <protection/>
    </xf>
    <xf numFmtId="0" fontId="32" fillId="0" borderId="0" xfId="54" applyFont="1">
      <alignment/>
      <protection/>
    </xf>
    <xf numFmtId="0" fontId="31" fillId="0" borderId="0" xfId="54">
      <alignment/>
      <protection/>
    </xf>
    <xf numFmtId="49" fontId="33" fillId="0" borderId="59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3" fontId="14" fillId="0" borderId="0" xfId="53" applyNumberFormat="1" applyFont="1" applyFill="1" applyBorder="1">
      <alignment/>
      <protection/>
    </xf>
    <xf numFmtId="0" fontId="34" fillId="0" borderId="0" xfId="53" applyFont="1">
      <alignment/>
      <protection/>
    </xf>
    <xf numFmtId="49" fontId="20" fillId="0" borderId="22" xfId="54" applyNumberFormat="1" applyFont="1" applyBorder="1">
      <alignment/>
      <protection/>
    </xf>
    <xf numFmtId="0" fontId="20" fillId="0" borderId="23" xfId="54" applyFont="1" applyBorder="1">
      <alignment/>
      <protection/>
    </xf>
    <xf numFmtId="0" fontId="15" fillId="0" borderId="11" xfId="54" applyFont="1" applyBorder="1" applyAlignment="1">
      <alignment horizontal="centerContinuous" vertical="center"/>
      <protection/>
    </xf>
    <xf numFmtId="0" fontId="29" fillId="0" borderId="11" xfId="54" applyFont="1" applyBorder="1" applyAlignment="1">
      <alignment horizontal="centerContinuous" vertical="center"/>
      <protection/>
    </xf>
    <xf numFmtId="0" fontId="29" fillId="0" borderId="13" xfId="54" applyFont="1" applyBorder="1" applyAlignment="1">
      <alignment horizontal="centerContinuous" vertical="center"/>
      <protection/>
    </xf>
    <xf numFmtId="49" fontId="21" fillId="0" borderId="25" xfId="54" applyNumberFormat="1" applyFont="1" applyBorder="1" applyAlignment="1">
      <alignment horizontal="center"/>
      <protection/>
    </xf>
    <xf numFmtId="0" fontId="29" fillId="0" borderId="26" xfId="54" applyFont="1" applyBorder="1" applyAlignment="1">
      <alignment horizontal="center"/>
      <protection/>
    </xf>
    <xf numFmtId="0" fontId="29" fillId="0" borderId="15" xfId="54" applyFont="1" applyBorder="1" applyAlignment="1">
      <alignment horizontal="centerContinuous" vertical="center"/>
      <protection/>
    </xf>
    <xf numFmtId="0" fontId="29" fillId="0" borderId="17" xfId="54" applyFont="1" applyBorder="1" applyAlignment="1">
      <alignment horizontal="centerContinuous" vertical="center"/>
      <protection/>
    </xf>
    <xf numFmtId="49" fontId="22" fillId="0" borderId="28" xfId="54" applyNumberFormat="1" applyFont="1" applyBorder="1" applyAlignment="1">
      <alignment/>
      <protection/>
    </xf>
    <xf numFmtId="0" fontId="22" fillId="0" borderId="29" xfId="54" applyFont="1" applyBorder="1" applyAlignment="1">
      <alignment/>
      <protection/>
    </xf>
    <xf numFmtId="0" fontId="35" fillId="0" borderId="19" xfId="54" applyFont="1" applyBorder="1" applyAlignment="1">
      <alignment horizontal="center"/>
      <protection/>
    </xf>
    <xf numFmtId="0" fontId="35" fillId="33" borderId="19" xfId="54" applyFont="1" applyFill="1" applyBorder="1" applyAlignment="1">
      <alignment horizontal="center"/>
      <protection/>
    </xf>
    <xf numFmtId="0" fontId="35" fillId="33" borderId="21" xfId="54" applyFont="1" applyFill="1" applyBorder="1" applyAlignment="1">
      <alignment horizontal="center"/>
      <protection/>
    </xf>
    <xf numFmtId="167" fontId="29" fillId="0" borderId="31" xfId="0" applyNumberFormat="1" applyFont="1" applyBorder="1" applyAlignment="1">
      <alignment/>
    </xf>
    <xf numFmtId="167" fontId="29" fillId="33" borderId="31" xfId="0" applyNumberFormat="1" applyFont="1" applyFill="1" applyBorder="1" applyAlignment="1">
      <alignment/>
    </xf>
    <xf numFmtId="167" fontId="29" fillId="0" borderId="31" xfId="0" applyNumberFormat="1" applyFont="1" applyBorder="1" applyAlignment="1">
      <alignment horizontal="center"/>
    </xf>
    <xf numFmtId="167" fontId="29" fillId="33" borderId="33" xfId="0" applyNumberFormat="1" applyFont="1" applyFill="1" applyBorder="1" applyAlignment="1">
      <alignment horizontal="center"/>
    </xf>
    <xf numFmtId="49" fontId="14" fillId="0" borderId="34" xfId="0" applyNumberFormat="1" applyFont="1" applyBorder="1" applyAlignment="1">
      <alignment/>
    </xf>
    <xf numFmtId="0" fontId="36" fillId="0" borderId="32" xfId="0" applyFont="1" applyBorder="1" applyAlignment="1">
      <alignment/>
    </xf>
    <xf numFmtId="167" fontId="14" fillId="0" borderId="31" xfId="0" applyNumberFormat="1" applyFont="1" applyBorder="1" applyAlignment="1">
      <alignment/>
    </xf>
    <xf numFmtId="167" fontId="14" fillId="33" borderId="31" xfId="0" applyNumberFormat="1" applyFont="1" applyFill="1" applyBorder="1" applyAlignment="1">
      <alignment/>
    </xf>
    <xf numFmtId="167" fontId="14" fillId="33" borderId="33" xfId="0" applyNumberFormat="1" applyFont="1" applyFill="1" applyBorder="1" applyAlignment="1">
      <alignment/>
    </xf>
    <xf numFmtId="49" fontId="14" fillId="0" borderId="35" xfId="0" applyNumberFormat="1" applyFont="1" applyBorder="1" applyAlignment="1">
      <alignment/>
    </xf>
    <xf numFmtId="0" fontId="36" fillId="0" borderId="36" xfId="0" applyFont="1" applyBorder="1" applyAlignment="1">
      <alignment/>
    </xf>
    <xf numFmtId="167" fontId="14" fillId="0" borderId="37" xfId="0" applyNumberFormat="1" applyFont="1" applyBorder="1" applyAlignment="1">
      <alignment/>
    </xf>
    <xf numFmtId="167" fontId="14" fillId="33" borderId="37" xfId="0" applyNumberFormat="1" applyFont="1" applyFill="1" applyBorder="1" applyAlignment="1">
      <alignment/>
    </xf>
    <xf numFmtId="167" fontId="14" fillId="33" borderId="38" xfId="0" applyNumberFormat="1" applyFont="1" applyFill="1" applyBorder="1" applyAlignment="1">
      <alignment/>
    </xf>
    <xf numFmtId="49" fontId="33" fillId="0" borderId="0" xfId="0" applyNumberFormat="1" applyFont="1" applyFill="1" applyBorder="1" applyAlignment="1">
      <alignment/>
    </xf>
    <xf numFmtId="0" fontId="34" fillId="0" borderId="0" xfId="53" applyFont="1" applyFill="1">
      <alignment/>
      <protection/>
    </xf>
    <xf numFmtId="167" fontId="29" fillId="0" borderId="31" xfId="54" applyNumberFormat="1" applyFont="1" applyBorder="1">
      <alignment/>
      <protection/>
    </xf>
    <xf numFmtId="167" fontId="29" fillId="33" borderId="31" xfId="54" applyNumberFormat="1" applyFont="1" applyFill="1" applyBorder="1">
      <alignment/>
      <protection/>
    </xf>
    <xf numFmtId="167" fontId="29" fillId="0" borderId="31" xfId="54" applyNumberFormat="1" applyFont="1" applyBorder="1" applyAlignment="1">
      <alignment horizontal="center"/>
      <protection/>
    </xf>
    <xf numFmtId="167" fontId="29" fillId="33" borderId="33" xfId="54" applyNumberFormat="1" applyFont="1" applyFill="1" applyBorder="1" applyAlignment="1">
      <alignment horizontal="center"/>
      <protection/>
    </xf>
    <xf numFmtId="49" fontId="36" fillId="0" borderId="34" xfId="54" applyNumberFormat="1" applyFont="1" applyBorder="1">
      <alignment/>
      <protection/>
    </xf>
    <xf numFmtId="0" fontId="36" fillId="0" borderId="32" xfId="54" applyFont="1" applyBorder="1">
      <alignment/>
      <protection/>
    </xf>
    <xf numFmtId="167" fontId="14" fillId="0" borderId="31" xfId="54" applyNumberFormat="1" applyFont="1" applyBorder="1">
      <alignment/>
      <protection/>
    </xf>
    <xf numFmtId="167" fontId="14" fillId="33" borderId="31" xfId="54" applyNumberFormat="1" applyFont="1" applyFill="1" applyBorder="1">
      <alignment/>
      <protection/>
    </xf>
    <xf numFmtId="167" fontId="14" fillId="33" borderId="33" xfId="54" applyNumberFormat="1" applyFont="1" applyFill="1" applyBorder="1">
      <alignment/>
      <protection/>
    </xf>
    <xf numFmtId="49" fontId="36" fillId="0" borderId="35" xfId="54" applyNumberFormat="1" applyFont="1" applyBorder="1">
      <alignment/>
      <protection/>
    </xf>
    <xf numFmtId="0" fontId="36" fillId="0" borderId="36" xfId="54" applyFont="1" applyBorder="1">
      <alignment/>
      <protection/>
    </xf>
    <xf numFmtId="167" fontId="14" fillId="0" borderId="37" xfId="54" applyNumberFormat="1" applyFont="1" applyBorder="1">
      <alignment/>
      <protection/>
    </xf>
    <xf numFmtId="167" fontId="14" fillId="33" borderId="37" xfId="54" applyNumberFormat="1" applyFont="1" applyFill="1" applyBorder="1">
      <alignment/>
      <protection/>
    </xf>
    <xf numFmtId="167" fontId="14" fillId="33" borderId="38" xfId="54" applyNumberFormat="1" applyFont="1" applyFill="1" applyBorder="1">
      <alignment/>
      <protection/>
    </xf>
    <xf numFmtId="0" fontId="0" fillId="0" borderId="0" xfId="52" applyFill="1">
      <alignment/>
      <protection/>
    </xf>
    <xf numFmtId="0" fontId="21" fillId="0" borderId="26" xfId="54" applyFont="1" applyBorder="1" applyAlignment="1">
      <alignment horizontal="center"/>
      <protection/>
    </xf>
    <xf numFmtId="0" fontId="31" fillId="0" borderId="0" xfId="54" applyFill="1">
      <alignment/>
      <protection/>
    </xf>
    <xf numFmtId="49" fontId="21" fillId="0" borderId="25" xfId="0" applyNumberFormat="1" applyFont="1" applyBorder="1" applyAlignment="1">
      <alignment horizontal="centerContinuous"/>
    </xf>
    <xf numFmtId="0" fontId="21" fillId="0" borderId="26" xfId="0" applyFont="1" applyBorder="1" applyAlignment="1">
      <alignment horizontal="centerContinuous"/>
    </xf>
    <xf numFmtId="167" fontId="29" fillId="0" borderId="31" xfId="54" applyNumberFormat="1" applyFont="1" applyBorder="1" applyAlignment="1">
      <alignment horizontal="center"/>
      <protection/>
    </xf>
    <xf numFmtId="167" fontId="29" fillId="33" borderId="33" xfId="54" applyNumberFormat="1" applyFont="1" applyFill="1" applyBorder="1" applyAlignment="1">
      <alignment horizontal="center"/>
      <protection/>
    </xf>
    <xf numFmtId="49" fontId="36" fillId="0" borderId="34" xfId="0" applyNumberFormat="1" applyFont="1" applyBorder="1" applyAlignment="1">
      <alignment/>
    </xf>
    <xf numFmtId="0" fontId="36" fillId="0" borderId="32" xfId="0" applyFont="1" applyBorder="1" applyAlignment="1">
      <alignment/>
    </xf>
    <xf numFmtId="49" fontId="36" fillId="0" borderId="35" xfId="0" applyNumberFormat="1" applyFont="1" applyBorder="1" applyAlignment="1">
      <alignment/>
    </xf>
    <xf numFmtId="0" fontId="36" fillId="0" borderId="36" xfId="0" applyFont="1" applyBorder="1" applyAlignment="1">
      <alignment/>
    </xf>
    <xf numFmtId="49" fontId="36" fillId="0" borderId="34" xfId="0" applyNumberFormat="1" applyFont="1" applyBorder="1" applyAlignment="1">
      <alignment/>
    </xf>
    <xf numFmtId="49" fontId="36" fillId="0" borderId="35" xfId="0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49" fontId="29" fillId="0" borderId="22" xfId="0" applyNumberFormat="1" applyFont="1" applyBorder="1" applyAlignment="1">
      <alignment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24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0" fontId="15" fillId="0" borderId="61" xfId="0" applyFont="1" applyBorder="1" applyAlignment="1">
      <alignment horizontal="centerContinuous" vertical="center"/>
    </xf>
    <xf numFmtId="0" fontId="29" fillId="0" borderId="13" xfId="0" applyFont="1" applyBorder="1" applyAlignment="1">
      <alignment horizontal="centerContinuous" vertical="center"/>
    </xf>
    <xf numFmtId="49" fontId="29" fillId="0" borderId="25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27" xfId="0" applyFont="1" applyBorder="1" applyAlignment="1">
      <alignment horizontal="centerContinuous" vertical="center"/>
    </xf>
    <xf numFmtId="0" fontId="29" fillId="0" borderId="62" xfId="0" applyFont="1" applyBorder="1" applyAlignment="1">
      <alignment horizontal="centerContinuous" vertical="center"/>
    </xf>
    <xf numFmtId="0" fontId="29" fillId="0" borderId="63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17" fillId="33" borderId="30" xfId="0" applyFont="1" applyFill="1" applyBorder="1" applyAlignment="1">
      <alignment horizontal="center" wrapText="1"/>
    </xf>
    <xf numFmtId="0" fontId="17" fillId="0" borderId="64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33" borderId="21" xfId="0" applyFont="1" applyFill="1" applyBorder="1" applyAlignment="1">
      <alignment horizontal="center" wrapText="1"/>
    </xf>
    <xf numFmtId="49" fontId="14" fillId="0" borderId="66" xfId="0" applyNumberFormat="1" applyFont="1" applyBorder="1" applyAlignment="1">
      <alignment/>
    </xf>
    <xf numFmtId="3" fontId="14" fillId="0" borderId="67" xfId="0" applyNumberFormat="1" applyFont="1" applyBorder="1" applyAlignment="1">
      <alignment/>
    </xf>
    <xf numFmtId="3" fontId="14" fillId="0" borderId="68" xfId="0" applyNumberFormat="1" applyFont="1" applyBorder="1" applyAlignment="1">
      <alignment/>
    </xf>
    <xf numFmtId="3" fontId="14" fillId="33" borderId="69" xfId="0" applyNumberFormat="1" applyFont="1" applyFill="1" applyBorder="1" applyAlignment="1">
      <alignment/>
    </xf>
    <xf numFmtId="3" fontId="14" fillId="0" borderId="70" xfId="0" applyNumberFormat="1" applyFont="1" applyBorder="1" applyAlignment="1">
      <alignment/>
    </xf>
    <xf numFmtId="3" fontId="14" fillId="0" borderId="67" xfId="0" applyNumberFormat="1" applyFont="1" applyBorder="1" applyAlignment="1">
      <alignment/>
    </xf>
    <xf numFmtId="3" fontId="14" fillId="0" borderId="71" xfId="0" applyNumberFormat="1" applyFont="1" applyBorder="1" applyAlignment="1">
      <alignment/>
    </xf>
    <xf numFmtId="3" fontId="14" fillId="0" borderId="72" xfId="0" applyNumberFormat="1" applyFont="1" applyBorder="1" applyAlignment="1">
      <alignment/>
    </xf>
    <xf numFmtId="3" fontId="14" fillId="33" borderId="73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" fontId="14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74" xfId="0" applyNumberFormat="1" applyFont="1" applyBorder="1" applyAlignment="1">
      <alignment/>
    </xf>
    <xf numFmtId="3" fontId="14" fillId="33" borderId="32" xfId="0" applyNumberFormat="1" applyFont="1" applyFill="1" applyBorder="1" applyAlignment="1">
      <alignment/>
    </xf>
    <xf numFmtId="3" fontId="14" fillId="0" borderId="75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76" xfId="0" applyNumberFormat="1" applyFont="1" applyBorder="1" applyAlignment="1">
      <alignment/>
    </xf>
    <xf numFmtId="3" fontId="14" fillId="0" borderId="77" xfId="0" applyNumberFormat="1" applyFont="1" applyBorder="1" applyAlignment="1">
      <alignment/>
    </xf>
    <xf numFmtId="3" fontId="14" fillId="33" borderId="78" xfId="0" applyNumberFormat="1" applyFont="1" applyFill="1" applyBorder="1" applyAlignment="1">
      <alignment/>
    </xf>
    <xf numFmtId="3" fontId="14" fillId="33" borderId="33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3" fontId="14" fillId="0" borderId="77" xfId="0" applyNumberFormat="1" applyFont="1" applyBorder="1" applyAlignment="1">
      <alignment/>
    </xf>
    <xf numFmtId="3" fontId="14" fillId="0" borderId="79" xfId="0" applyNumberFormat="1" applyFont="1" applyBorder="1" applyAlignment="1">
      <alignment/>
    </xf>
    <xf numFmtId="49" fontId="14" fillId="0" borderId="80" xfId="0" applyNumberFormat="1" applyFont="1" applyBorder="1" applyAlignment="1">
      <alignment/>
    </xf>
    <xf numFmtId="3" fontId="14" fillId="0" borderId="81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3" fontId="14" fillId="0" borderId="82" xfId="0" applyNumberFormat="1" applyFont="1" applyBorder="1" applyAlignment="1">
      <alignment/>
    </xf>
    <xf numFmtId="3" fontId="38" fillId="33" borderId="36" xfId="0" applyNumberFormat="1" applyFont="1" applyFill="1" applyBorder="1" applyAlignment="1">
      <alignment/>
    </xf>
    <xf numFmtId="3" fontId="38" fillId="0" borderId="83" xfId="0" applyNumberFormat="1" applyFont="1" applyBorder="1" applyAlignment="1">
      <alignment/>
    </xf>
    <xf numFmtId="3" fontId="38" fillId="0" borderId="37" xfId="0" applyNumberFormat="1" applyFont="1" applyBorder="1" applyAlignment="1">
      <alignment/>
    </xf>
    <xf numFmtId="3" fontId="38" fillId="0" borderId="82" xfId="0" applyNumberFormat="1" applyFont="1" applyBorder="1" applyAlignment="1">
      <alignment/>
    </xf>
    <xf numFmtId="3" fontId="38" fillId="33" borderId="38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49" fontId="29" fillId="0" borderId="84" xfId="0" applyNumberFormat="1" applyFont="1" applyBorder="1" applyAlignment="1">
      <alignment/>
    </xf>
    <xf numFmtId="166" fontId="29" fillId="0" borderId="85" xfId="0" applyNumberFormat="1" applyFont="1" applyBorder="1" applyAlignment="1">
      <alignment/>
    </xf>
    <xf numFmtId="166" fontId="29" fillId="0" borderId="86" xfId="0" applyNumberFormat="1" applyFont="1" applyBorder="1" applyAlignment="1">
      <alignment/>
    </xf>
    <xf numFmtId="166" fontId="29" fillId="33" borderId="87" xfId="0" applyNumberFormat="1" applyFont="1" applyFill="1" applyBorder="1" applyAlignment="1">
      <alignment/>
    </xf>
    <xf numFmtId="166" fontId="29" fillId="0" borderId="88" xfId="0" applyNumberFormat="1" applyFont="1" applyBorder="1" applyAlignment="1">
      <alignment/>
    </xf>
    <xf numFmtId="166" fontId="29" fillId="0" borderId="46" xfId="0" applyNumberFormat="1" applyFont="1" applyBorder="1" applyAlignment="1">
      <alignment/>
    </xf>
    <xf numFmtId="0" fontId="39" fillId="0" borderId="0" xfId="0" applyFont="1" applyAlignment="1">
      <alignment/>
    </xf>
    <xf numFmtId="0" fontId="10" fillId="0" borderId="0" xfId="0" applyFont="1" applyAlignment="1">
      <alignment/>
    </xf>
    <xf numFmtId="0" fontId="40" fillId="0" borderId="0" xfId="0" applyFont="1" applyAlignment="1">
      <alignment/>
    </xf>
    <xf numFmtId="165" fontId="14" fillId="0" borderId="75" xfId="0" applyNumberFormat="1" applyFont="1" applyBorder="1" applyAlignment="1">
      <alignment/>
    </xf>
    <xf numFmtId="165" fontId="14" fillId="0" borderId="81" xfId="0" applyNumberFormat="1" applyFont="1" applyBorder="1" applyAlignment="1">
      <alignment/>
    </xf>
    <xf numFmtId="165" fontId="14" fillId="0" borderId="77" xfId="0" applyNumberFormat="1" applyFont="1" applyBorder="1" applyAlignment="1">
      <alignment/>
    </xf>
    <xf numFmtId="168" fontId="0" fillId="0" borderId="0" xfId="0" applyNumberFormat="1" applyAlignment="1">
      <alignment/>
    </xf>
    <xf numFmtId="0" fontId="20" fillId="0" borderId="89" xfId="0" applyFont="1" applyBorder="1" applyAlignment="1">
      <alignment/>
    </xf>
    <xf numFmtId="0" fontId="15" fillId="0" borderId="90" xfId="0" applyFont="1" applyBorder="1" applyAlignment="1">
      <alignment horizontal="centerContinuous" vertical="center"/>
    </xf>
    <xf numFmtId="0" fontId="21" fillId="0" borderId="91" xfId="0" applyFont="1" applyBorder="1" applyAlignment="1">
      <alignment horizontal="center"/>
    </xf>
    <xf numFmtId="0" fontId="29" fillId="0" borderId="92" xfId="0" applyFont="1" applyBorder="1" applyAlignment="1">
      <alignment horizontal="centerContinuous" vertical="center"/>
    </xf>
    <xf numFmtId="0" fontId="29" fillId="0" borderId="93" xfId="0" applyFont="1" applyBorder="1" applyAlignment="1">
      <alignment horizontal="centerContinuous" vertical="center"/>
    </xf>
    <xf numFmtId="0" fontId="21" fillId="0" borderId="17" xfId="0" applyFont="1" applyBorder="1" applyAlignment="1">
      <alignment horizontal="centerContinuous" vertical="center"/>
    </xf>
    <xf numFmtId="0" fontId="41" fillId="0" borderId="0" xfId="0" applyFont="1" applyFill="1" applyAlignment="1">
      <alignment/>
    </xf>
    <xf numFmtId="0" fontId="22" fillId="0" borderId="94" xfId="0" applyFont="1" applyBorder="1" applyAlignment="1">
      <alignment/>
    </xf>
    <xf numFmtId="0" fontId="17" fillId="0" borderId="95" xfId="0" applyFont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49" fontId="20" fillId="0" borderId="96" xfId="0" applyNumberFormat="1" applyFont="1" applyBorder="1" applyAlignment="1">
      <alignment horizontal="centerContinuous"/>
    </xf>
    <xf numFmtId="3" fontId="29" fillId="0" borderId="90" xfId="0" applyNumberFormat="1" applyFont="1" applyBorder="1" applyAlignment="1">
      <alignment vertical="center"/>
    </xf>
    <xf numFmtId="3" fontId="29" fillId="33" borderId="11" xfId="0" applyNumberFormat="1" applyFont="1" applyFill="1" applyBorder="1" applyAlignment="1">
      <alignment vertical="center"/>
    </xf>
    <xf numFmtId="168" fontId="29" fillId="0" borderId="11" xfId="0" applyNumberFormat="1" applyFont="1" applyBorder="1" applyAlignment="1">
      <alignment vertical="center"/>
    </xf>
    <xf numFmtId="165" fontId="29" fillId="0" borderId="60" xfId="0" applyNumberFormat="1" applyFont="1" applyBorder="1" applyAlignment="1">
      <alignment vertical="center"/>
    </xf>
    <xf numFmtId="165" fontId="29" fillId="33" borderId="13" xfId="0" applyNumberFormat="1" applyFont="1" applyFill="1" applyBorder="1" applyAlignment="1">
      <alignment vertical="center"/>
    </xf>
    <xf numFmtId="0" fontId="14" fillId="0" borderId="97" xfId="0" applyFont="1" applyBorder="1" applyAlignment="1">
      <alignment/>
    </xf>
    <xf numFmtId="3" fontId="14" fillId="0" borderId="98" xfId="0" applyNumberFormat="1" applyFont="1" applyBorder="1" applyAlignment="1">
      <alignment/>
    </xf>
    <xf numFmtId="3" fontId="14" fillId="33" borderId="99" xfId="0" applyNumberFormat="1" applyFont="1" applyFill="1" applyBorder="1" applyAlignment="1">
      <alignment/>
    </xf>
    <xf numFmtId="168" fontId="14" fillId="0" borderId="99" xfId="0" applyNumberFormat="1" applyFont="1" applyBorder="1" applyAlignment="1">
      <alignment/>
    </xf>
    <xf numFmtId="165" fontId="14" fillId="0" borderId="100" xfId="0" applyNumberFormat="1" applyFont="1" applyBorder="1" applyAlignment="1">
      <alignment/>
    </xf>
    <xf numFmtId="165" fontId="14" fillId="33" borderId="101" xfId="0" applyNumberFormat="1" applyFont="1" applyFill="1" applyBorder="1" applyAlignment="1">
      <alignment/>
    </xf>
    <xf numFmtId="0" fontId="14" fillId="0" borderId="102" xfId="0" applyFont="1" applyBorder="1" applyAlignment="1">
      <alignment/>
    </xf>
    <xf numFmtId="3" fontId="14" fillId="0" borderId="103" xfId="0" applyNumberFormat="1" applyFont="1" applyFill="1" applyBorder="1" applyAlignment="1">
      <alignment/>
    </xf>
    <xf numFmtId="3" fontId="14" fillId="33" borderId="31" xfId="0" applyNumberFormat="1" applyFont="1" applyFill="1" applyBorder="1" applyAlignment="1">
      <alignment/>
    </xf>
    <xf numFmtId="168" fontId="14" fillId="0" borderId="31" xfId="0" applyNumberFormat="1" applyFont="1" applyBorder="1" applyAlignment="1">
      <alignment/>
    </xf>
    <xf numFmtId="165" fontId="14" fillId="33" borderId="33" xfId="0" applyNumberFormat="1" applyFont="1" applyFill="1" applyBorder="1" applyAlignment="1">
      <alignment/>
    </xf>
    <xf numFmtId="0" fontId="14" fillId="0" borderId="104" xfId="0" applyFont="1" applyBorder="1" applyAlignment="1">
      <alignment/>
    </xf>
    <xf numFmtId="3" fontId="14" fillId="0" borderId="105" xfId="0" applyNumberFormat="1" applyFont="1" applyFill="1" applyBorder="1" applyAlignment="1">
      <alignment/>
    </xf>
    <xf numFmtId="3" fontId="14" fillId="33" borderId="77" xfId="0" applyNumberFormat="1" applyFont="1" applyFill="1" applyBorder="1" applyAlignment="1">
      <alignment/>
    </xf>
    <xf numFmtId="168" fontId="14" fillId="0" borderId="77" xfId="0" applyNumberFormat="1" applyFont="1" applyBorder="1" applyAlignment="1">
      <alignment/>
    </xf>
    <xf numFmtId="165" fontId="14" fillId="33" borderId="106" xfId="0" applyNumberFormat="1" applyFont="1" applyFill="1" applyBorder="1" applyAlignment="1">
      <alignment/>
    </xf>
    <xf numFmtId="0" fontId="14" fillId="0" borderId="107" xfId="0" applyFont="1" applyBorder="1" applyAlignment="1">
      <alignment/>
    </xf>
    <xf numFmtId="3" fontId="14" fillId="0" borderId="92" xfId="0" applyNumberFormat="1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168" fontId="14" fillId="0" borderId="15" xfId="0" applyNumberFormat="1" applyFont="1" applyBorder="1" applyAlignment="1">
      <alignment/>
    </xf>
    <xf numFmtId="165" fontId="14" fillId="0" borderId="62" xfId="0" applyNumberFormat="1" applyFont="1" applyBorder="1" applyAlignment="1">
      <alignment/>
    </xf>
    <xf numFmtId="165" fontId="14" fillId="33" borderId="17" xfId="0" applyNumberFormat="1" applyFont="1" applyFill="1" applyBorder="1" applyAlignment="1">
      <alignment/>
    </xf>
    <xf numFmtId="9" fontId="0" fillId="0" borderId="0" xfId="56" applyFont="1" applyAlignment="1">
      <alignment/>
    </xf>
    <xf numFmtId="0" fontId="14" fillId="0" borderId="94" xfId="0" applyFont="1" applyBorder="1" applyAlignment="1">
      <alignment/>
    </xf>
    <xf numFmtId="3" fontId="14" fillId="0" borderId="108" xfId="0" applyNumberFormat="1" applyFont="1" applyFill="1" applyBorder="1" applyAlignment="1">
      <alignment/>
    </xf>
    <xf numFmtId="3" fontId="14" fillId="33" borderId="85" xfId="0" applyNumberFormat="1" applyFont="1" applyFill="1" applyBorder="1" applyAlignment="1">
      <alignment/>
    </xf>
    <xf numFmtId="168" fontId="14" fillId="0" borderId="85" xfId="0" applyNumberFormat="1" applyFont="1" applyBorder="1" applyAlignment="1">
      <alignment/>
    </xf>
    <xf numFmtId="165" fontId="14" fillId="0" borderId="88" xfId="0" applyNumberFormat="1" applyFont="1" applyBorder="1" applyAlignment="1">
      <alignment/>
    </xf>
    <xf numFmtId="165" fontId="14" fillId="33" borderId="109" xfId="0" applyNumberFormat="1" applyFont="1" applyFill="1" applyBorder="1" applyAlignment="1">
      <alignment/>
    </xf>
    <xf numFmtId="3" fontId="15" fillId="0" borderId="90" xfId="0" applyNumberFormat="1" applyFont="1" applyBorder="1" applyAlignment="1">
      <alignment horizontal="centerContinuous" vertical="center"/>
    </xf>
    <xf numFmtId="3" fontId="20" fillId="0" borderId="11" xfId="0" applyNumberFormat="1" applyFont="1" applyBorder="1" applyAlignment="1">
      <alignment horizontal="centerContinuous" vertical="center"/>
    </xf>
    <xf numFmtId="3" fontId="29" fillId="0" borderId="92" xfId="0" applyNumberFormat="1" applyFont="1" applyBorder="1" applyAlignment="1">
      <alignment horizontal="centerContinuous" vertical="center"/>
    </xf>
    <xf numFmtId="3" fontId="29" fillId="0" borderId="15" xfId="0" applyNumberFormat="1" applyFont="1" applyBorder="1" applyAlignment="1">
      <alignment horizontal="centerContinuous" vertical="center"/>
    </xf>
    <xf numFmtId="3" fontId="17" fillId="0" borderId="95" xfId="0" applyNumberFormat="1" applyFont="1" applyBorder="1" applyAlignment="1">
      <alignment horizontal="center" vertical="center"/>
    </xf>
    <xf numFmtId="3" fontId="17" fillId="33" borderId="19" xfId="0" applyNumberFormat="1" applyFont="1" applyFill="1" applyBorder="1" applyAlignment="1">
      <alignment horizontal="center" vertical="center"/>
    </xf>
    <xf numFmtId="3" fontId="29" fillId="0" borderId="90" xfId="0" applyNumberFormat="1" applyFont="1" applyFill="1" applyBorder="1" applyAlignment="1">
      <alignment vertical="center"/>
    </xf>
    <xf numFmtId="165" fontId="29" fillId="0" borderId="11" xfId="0" applyNumberFormat="1" applyFont="1" applyBorder="1" applyAlignment="1">
      <alignment vertical="center"/>
    </xf>
    <xf numFmtId="168" fontId="29" fillId="0" borderId="60" xfId="0" applyNumberFormat="1" applyFont="1" applyBorder="1" applyAlignment="1">
      <alignment vertical="center"/>
    </xf>
    <xf numFmtId="168" fontId="29" fillId="33" borderId="13" xfId="0" applyNumberFormat="1" applyFont="1" applyFill="1" applyBorder="1" applyAlignment="1">
      <alignment vertical="center"/>
    </xf>
    <xf numFmtId="3" fontId="14" fillId="0" borderId="98" xfId="0" applyNumberFormat="1" applyFont="1" applyFill="1" applyBorder="1" applyAlignment="1">
      <alignment/>
    </xf>
    <xf numFmtId="165" fontId="14" fillId="0" borderId="99" xfId="0" applyNumberFormat="1" applyFont="1" applyBorder="1" applyAlignment="1">
      <alignment/>
    </xf>
    <xf numFmtId="168" fontId="14" fillId="0" borderId="100" xfId="0" applyNumberFormat="1" applyFont="1" applyBorder="1" applyAlignment="1">
      <alignment/>
    </xf>
    <xf numFmtId="168" fontId="14" fillId="33" borderId="101" xfId="0" applyNumberFormat="1" applyFont="1" applyFill="1" applyBorder="1" applyAlignment="1">
      <alignment/>
    </xf>
    <xf numFmtId="165" fontId="14" fillId="0" borderId="31" xfId="0" applyNumberFormat="1" applyFont="1" applyBorder="1" applyAlignment="1">
      <alignment/>
    </xf>
    <xf numFmtId="168" fontId="14" fillId="0" borderId="75" xfId="0" applyNumberFormat="1" applyFont="1" applyBorder="1" applyAlignment="1">
      <alignment/>
    </xf>
    <xf numFmtId="168" fontId="14" fillId="33" borderId="33" xfId="0" applyNumberFormat="1" applyFont="1" applyFill="1" applyBorder="1" applyAlignment="1">
      <alignment/>
    </xf>
    <xf numFmtId="168" fontId="14" fillId="0" borderId="81" xfId="0" applyNumberFormat="1" applyFont="1" applyBorder="1" applyAlignment="1">
      <alignment/>
    </xf>
    <xf numFmtId="168" fontId="14" fillId="33" borderId="106" xfId="0" applyNumberFormat="1" applyFont="1" applyFill="1" applyBorder="1" applyAlignment="1">
      <alignment/>
    </xf>
    <xf numFmtId="165" fontId="14" fillId="0" borderId="15" xfId="0" applyNumberFormat="1" applyFont="1" applyBorder="1" applyAlignment="1">
      <alignment/>
    </xf>
    <xf numFmtId="168" fontId="14" fillId="0" borderId="62" xfId="0" applyNumberFormat="1" applyFont="1" applyBorder="1" applyAlignment="1">
      <alignment/>
    </xf>
    <xf numFmtId="168" fontId="14" fillId="33" borderId="17" xfId="0" applyNumberFormat="1" applyFont="1" applyFill="1" applyBorder="1" applyAlignment="1">
      <alignment/>
    </xf>
    <xf numFmtId="165" fontId="14" fillId="0" borderId="85" xfId="0" applyNumberFormat="1" applyFont="1" applyBorder="1" applyAlignment="1">
      <alignment/>
    </xf>
    <xf numFmtId="168" fontId="14" fillId="0" borderId="88" xfId="0" applyNumberFormat="1" applyFont="1" applyBorder="1" applyAlignment="1">
      <alignment/>
    </xf>
    <xf numFmtId="168" fontId="14" fillId="33" borderId="109" xfId="0" applyNumberFormat="1" applyFont="1" applyFill="1" applyBorder="1" applyAlignment="1">
      <alignment/>
    </xf>
    <xf numFmtId="0" fontId="29" fillId="0" borderId="110" xfId="0" applyFont="1" applyBorder="1" applyAlignment="1">
      <alignment horizontal="centerContinuous" vertical="center"/>
    </xf>
    <xf numFmtId="0" fontId="21" fillId="0" borderId="109" xfId="0" applyFont="1" applyBorder="1" applyAlignment="1">
      <alignment horizontal="center" vertical="center"/>
    </xf>
    <xf numFmtId="165" fontId="29" fillId="0" borderId="13" xfId="0" applyNumberFormat="1" applyFont="1" applyBorder="1" applyAlignment="1">
      <alignment vertical="center"/>
    </xf>
    <xf numFmtId="165" fontId="14" fillId="0" borderId="101" xfId="0" applyNumberFormat="1" applyFont="1" applyBorder="1" applyAlignment="1">
      <alignment/>
    </xf>
    <xf numFmtId="3" fontId="14" fillId="0" borderId="103" xfId="0" applyNumberFormat="1" applyFont="1" applyBorder="1" applyAlignment="1">
      <alignment/>
    </xf>
    <xf numFmtId="165" fontId="14" fillId="0" borderId="33" xfId="0" applyNumberFormat="1" applyFont="1" applyBorder="1" applyAlignment="1">
      <alignment/>
    </xf>
    <xf numFmtId="165" fontId="14" fillId="0" borderId="106" xfId="0" applyNumberFormat="1" applyFont="1" applyBorder="1" applyAlignment="1">
      <alignment/>
    </xf>
    <xf numFmtId="165" fontId="14" fillId="0" borderId="17" xfId="0" applyNumberFormat="1" applyFont="1" applyBorder="1" applyAlignment="1">
      <alignment/>
    </xf>
    <xf numFmtId="165" fontId="14" fillId="0" borderId="109" xfId="0" applyNumberFormat="1" applyFont="1" applyBorder="1" applyAlignment="1">
      <alignment/>
    </xf>
    <xf numFmtId="0" fontId="42" fillId="0" borderId="0" xfId="0" applyFont="1" applyAlignment="1">
      <alignment/>
    </xf>
    <xf numFmtId="0" fontId="23" fillId="0" borderId="111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49" fontId="29" fillId="0" borderId="96" xfId="0" applyNumberFormat="1" applyFont="1" applyFill="1" applyBorder="1" applyAlignment="1">
      <alignment horizontal="centerContinuous"/>
    </xf>
    <xf numFmtId="165" fontId="21" fillId="0" borderId="60" xfId="0" applyNumberFormat="1" applyFont="1" applyBorder="1" applyAlignment="1">
      <alignment vertical="center"/>
    </xf>
    <xf numFmtId="165" fontId="21" fillId="33" borderId="11" xfId="0" applyNumberFormat="1" applyFont="1" applyFill="1" applyBorder="1" applyAlignment="1">
      <alignment vertical="center"/>
    </xf>
    <xf numFmtId="165" fontId="17" fillId="0" borderId="24" xfId="0" applyNumberFormat="1" applyFont="1" applyBorder="1" applyAlignment="1">
      <alignment vertical="center"/>
    </xf>
    <xf numFmtId="165" fontId="21" fillId="0" borderId="90" xfId="0" applyNumberFormat="1" applyFont="1" applyBorder="1" applyAlignment="1">
      <alignment vertical="center"/>
    </xf>
    <xf numFmtId="165" fontId="21" fillId="0" borderId="90" xfId="0" applyNumberFormat="1" applyFont="1" applyBorder="1" applyAlignment="1">
      <alignment/>
    </xf>
    <xf numFmtId="165" fontId="21" fillId="33" borderId="13" xfId="0" applyNumberFormat="1" applyFont="1" applyFill="1" applyBorder="1" applyAlignment="1">
      <alignment/>
    </xf>
    <xf numFmtId="168" fontId="0" fillId="0" borderId="0" xfId="0" applyNumberFormat="1" applyAlignment="1">
      <alignment horizontal="left" indent="1"/>
    </xf>
    <xf numFmtId="0" fontId="21" fillId="0" borderId="97" xfId="0" applyFont="1" applyFill="1" applyBorder="1" applyAlignment="1">
      <alignment/>
    </xf>
    <xf numFmtId="165" fontId="21" fillId="0" borderId="99" xfId="0" applyNumberFormat="1" applyFont="1" applyBorder="1" applyAlignment="1">
      <alignment/>
    </xf>
    <xf numFmtId="165" fontId="21" fillId="33" borderId="99" xfId="0" applyNumberFormat="1" applyFont="1" applyFill="1" applyBorder="1" applyAlignment="1">
      <alignment/>
    </xf>
    <xf numFmtId="165" fontId="17" fillId="0" borderId="112" xfId="0" applyNumberFormat="1" applyFont="1" applyBorder="1" applyAlignment="1">
      <alignment/>
    </xf>
    <xf numFmtId="165" fontId="21" fillId="0" borderId="99" xfId="0" applyNumberFormat="1" applyFont="1" applyBorder="1" applyAlignment="1">
      <alignment/>
    </xf>
    <xf numFmtId="165" fontId="21" fillId="33" borderId="101" xfId="0" applyNumberFormat="1" applyFont="1" applyFill="1" applyBorder="1" applyAlignment="1">
      <alignment/>
    </xf>
    <xf numFmtId="165" fontId="0" fillId="0" borderId="0" xfId="0" applyNumberFormat="1" applyAlignment="1">
      <alignment horizontal="left" indent="1"/>
    </xf>
    <xf numFmtId="0" fontId="36" fillId="0" borderId="102" xfId="0" applyFont="1" applyFill="1" applyBorder="1" applyAlignment="1">
      <alignment/>
    </xf>
    <xf numFmtId="165" fontId="36" fillId="0" borderId="31" xfId="0" applyNumberFormat="1" applyFont="1" applyBorder="1" applyAlignment="1">
      <alignment/>
    </xf>
    <xf numFmtId="165" fontId="36" fillId="33" borderId="31" xfId="0" applyNumberFormat="1" applyFont="1" applyFill="1" applyBorder="1" applyAlignment="1">
      <alignment/>
    </xf>
    <xf numFmtId="165" fontId="43" fillId="0" borderId="32" xfId="0" applyNumberFormat="1" applyFont="1" applyBorder="1" applyAlignment="1">
      <alignment/>
    </xf>
    <xf numFmtId="165" fontId="36" fillId="0" borderId="99" xfId="0" applyNumberFormat="1" applyFont="1" applyBorder="1" applyAlignment="1">
      <alignment/>
    </xf>
    <xf numFmtId="165" fontId="36" fillId="33" borderId="101" xfId="0" applyNumberFormat="1" applyFont="1" applyFill="1" applyBorder="1" applyAlignment="1">
      <alignment/>
    </xf>
    <xf numFmtId="4" fontId="0" fillId="0" borderId="0" xfId="0" applyNumberFormat="1" applyAlignment="1">
      <alignment horizontal="left" indent="1"/>
    </xf>
    <xf numFmtId="168" fontId="44" fillId="0" borderId="0" xfId="0" applyNumberFormat="1" applyFont="1" applyAlignment="1">
      <alignment horizontal="left" indent="1"/>
    </xf>
    <xf numFmtId="165" fontId="0" fillId="0" borderId="0" xfId="0" applyNumberFormat="1" applyAlignment="1">
      <alignment horizontal="left"/>
    </xf>
    <xf numFmtId="168" fontId="44" fillId="0" borderId="0" xfId="0" applyNumberFormat="1" applyFont="1" applyAlignment="1">
      <alignment horizontal="left" indent="1"/>
    </xf>
    <xf numFmtId="0" fontId="36" fillId="0" borderId="104" xfId="0" applyFont="1" applyFill="1" applyBorder="1" applyAlignment="1">
      <alignment/>
    </xf>
    <xf numFmtId="165" fontId="36" fillId="0" borderId="77" xfId="0" applyNumberFormat="1" applyFont="1" applyBorder="1" applyAlignment="1">
      <alignment/>
    </xf>
    <xf numFmtId="3" fontId="36" fillId="33" borderId="77" xfId="0" applyNumberFormat="1" applyFont="1" applyFill="1" applyBorder="1" applyAlignment="1">
      <alignment/>
    </xf>
    <xf numFmtId="165" fontId="36" fillId="33" borderId="77" xfId="0" applyNumberFormat="1" applyFont="1" applyFill="1" applyBorder="1" applyAlignment="1">
      <alignment/>
    </xf>
    <xf numFmtId="0" fontId="36" fillId="0" borderId="113" xfId="0" applyFont="1" applyFill="1" applyBorder="1" applyAlignment="1">
      <alignment/>
    </xf>
    <xf numFmtId="165" fontId="36" fillId="0" borderId="37" xfId="0" applyNumberFormat="1" applyFont="1" applyBorder="1" applyAlignment="1">
      <alignment/>
    </xf>
    <xf numFmtId="165" fontId="36" fillId="33" borderId="37" xfId="0" applyNumberFormat="1" applyFont="1" applyFill="1" applyBorder="1" applyAlignment="1">
      <alignment/>
    </xf>
    <xf numFmtId="165" fontId="43" fillId="0" borderId="36" xfId="0" applyNumberFormat="1" applyFont="1" applyBorder="1" applyAlignment="1">
      <alignment/>
    </xf>
    <xf numFmtId="165" fontId="36" fillId="0" borderId="114" xfId="0" applyNumberFormat="1" applyFont="1" applyBorder="1" applyAlignment="1">
      <alignment/>
    </xf>
    <xf numFmtId="165" fontId="36" fillId="33" borderId="38" xfId="0" applyNumberFormat="1" applyFont="1" applyFill="1" applyBorder="1" applyAlignment="1">
      <alignment/>
    </xf>
    <xf numFmtId="165" fontId="43" fillId="0" borderId="112" xfId="0" applyNumberFormat="1" applyFont="1" applyBorder="1" applyAlignment="1">
      <alignment/>
    </xf>
    <xf numFmtId="168" fontId="21" fillId="33" borderId="101" xfId="0" applyNumberFormat="1" applyFont="1" applyFill="1" applyBorder="1" applyAlignment="1">
      <alignment/>
    </xf>
    <xf numFmtId="168" fontId="36" fillId="0" borderId="31" xfId="0" applyNumberFormat="1" applyFont="1" applyBorder="1" applyAlignment="1">
      <alignment/>
    </xf>
    <xf numFmtId="168" fontId="36" fillId="33" borderId="101" xfId="0" applyNumberFormat="1" applyFont="1" applyFill="1" applyBorder="1" applyAlignment="1">
      <alignment/>
    </xf>
    <xf numFmtId="168" fontId="36" fillId="33" borderId="33" xfId="0" applyNumberFormat="1" applyFont="1" applyFill="1" applyBorder="1" applyAlignment="1">
      <alignment/>
    </xf>
    <xf numFmtId="168" fontId="36" fillId="0" borderId="114" xfId="0" applyNumberFormat="1" applyFont="1" applyBorder="1" applyAlignment="1">
      <alignment/>
    </xf>
    <xf numFmtId="168" fontId="36" fillId="33" borderId="38" xfId="0" applyNumberFormat="1" applyFont="1" applyFill="1" applyBorder="1" applyAlignment="1">
      <alignment/>
    </xf>
    <xf numFmtId="168" fontId="21" fillId="0" borderId="99" xfId="0" applyNumberFormat="1" applyFont="1" applyBorder="1" applyAlignment="1">
      <alignment/>
    </xf>
    <xf numFmtId="168" fontId="36" fillId="0" borderId="103" xfId="0" applyNumberFormat="1" applyFont="1" applyBorder="1" applyAlignment="1">
      <alignment/>
    </xf>
    <xf numFmtId="168" fontId="36" fillId="0" borderId="98" xfId="0" applyNumberFormat="1" applyFont="1" applyBorder="1" applyAlignment="1">
      <alignment/>
    </xf>
    <xf numFmtId="168" fontId="36" fillId="0" borderId="108" xfId="0" applyNumberFormat="1" applyFont="1" applyBorder="1" applyAlignment="1">
      <alignment/>
    </xf>
    <xf numFmtId="168" fontId="36" fillId="33" borderId="38" xfId="0" applyNumberFormat="1" applyFont="1" applyFill="1" applyBorder="1" applyAlignment="1">
      <alignment/>
    </xf>
    <xf numFmtId="165" fontId="43" fillId="0" borderId="32" xfId="0" applyNumberFormat="1" applyFont="1" applyBorder="1" applyAlignment="1">
      <alignment horizontal="right"/>
    </xf>
    <xf numFmtId="165" fontId="43" fillId="0" borderId="36" xfId="0" applyNumberFormat="1" applyFont="1" applyBorder="1" applyAlignment="1" quotePrefix="1">
      <alignment/>
    </xf>
    <xf numFmtId="0" fontId="21" fillId="0" borderId="94" xfId="0" applyFont="1" applyFill="1" applyBorder="1" applyAlignment="1">
      <alignment/>
    </xf>
    <xf numFmtId="165" fontId="21" fillId="0" borderId="85" xfId="0" applyNumberFormat="1" applyFont="1" applyBorder="1" applyAlignment="1">
      <alignment/>
    </xf>
    <xf numFmtId="165" fontId="21" fillId="33" borderId="85" xfId="0" applyNumberFormat="1" applyFont="1" applyFill="1" applyBorder="1" applyAlignment="1">
      <alignment/>
    </xf>
    <xf numFmtId="165" fontId="17" fillId="0" borderId="29" xfId="0" applyNumberFormat="1" applyFont="1" applyBorder="1" applyAlignment="1">
      <alignment/>
    </xf>
    <xf numFmtId="168" fontId="21" fillId="0" borderId="115" xfId="0" applyNumberFormat="1" applyFont="1" applyBorder="1" applyAlignment="1">
      <alignment/>
    </xf>
    <xf numFmtId="168" fontId="21" fillId="33" borderId="109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5" fillId="0" borderId="11" xfId="0" applyFont="1" applyBorder="1" applyAlignment="1">
      <alignment horizontal="centerContinuous" vertical="center"/>
    </xf>
    <xf numFmtId="0" fontId="20" fillId="0" borderId="59" xfId="0" applyFont="1" applyBorder="1" applyAlignment="1">
      <alignment horizontal="centerContinuous" vertical="center"/>
    </xf>
    <xf numFmtId="0" fontId="29" fillId="0" borderId="26" xfId="0" applyFont="1" applyBorder="1" applyAlignment="1">
      <alignment horizontal="center"/>
    </xf>
    <xf numFmtId="0" fontId="15" fillId="0" borderId="15" xfId="0" applyFont="1" applyBorder="1" applyAlignment="1">
      <alignment horizontal="centerContinuous" vertical="center"/>
    </xf>
    <xf numFmtId="3" fontId="45" fillId="0" borderId="17" xfId="0" applyNumberFormat="1" applyFont="1" applyBorder="1" applyAlignment="1">
      <alignment horizontal="centerContinuous" vertical="center" wrapText="1"/>
    </xf>
    <xf numFmtId="0" fontId="15" fillId="0" borderId="27" xfId="0" applyFont="1" applyBorder="1" applyAlignment="1">
      <alignment horizontal="centerContinuous" vertical="center"/>
    </xf>
    <xf numFmtId="3" fontId="46" fillId="0" borderId="17" xfId="0" applyNumberFormat="1" applyFont="1" applyBorder="1" applyAlignment="1">
      <alignment horizontal="centerContinuous" vertical="center" wrapText="1"/>
    </xf>
    <xf numFmtId="49" fontId="14" fillId="0" borderId="28" xfId="0" applyNumberFormat="1" applyFont="1" applyBorder="1" applyAlignment="1">
      <alignment/>
    </xf>
    <xf numFmtId="0" fontId="14" fillId="0" borderId="29" xfId="0" applyFont="1" applyBorder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3" fontId="47" fillId="0" borderId="21" xfId="0" applyNumberFormat="1" applyFont="1" applyBorder="1" applyAlignment="1">
      <alignment horizontal="center" vertical="center" wrapText="1"/>
    </xf>
    <xf numFmtId="3" fontId="47" fillId="0" borderId="116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Continuous"/>
    </xf>
    <xf numFmtId="165" fontId="29" fillId="0" borderId="31" xfId="0" applyNumberFormat="1" applyFont="1" applyBorder="1" applyAlignment="1">
      <alignment/>
    </xf>
    <xf numFmtId="165" fontId="29" fillId="33" borderId="31" xfId="0" applyNumberFormat="1" applyFont="1" applyFill="1" applyBorder="1" applyAlignment="1">
      <alignment/>
    </xf>
    <xf numFmtId="165" fontId="48" fillId="0" borderId="33" xfId="0" applyNumberFormat="1" applyFont="1" applyBorder="1" applyAlignment="1">
      <alignment/>
    </xf>
    <xf numFmtId="166" fontId="20" fillId="0" borderId="31" xfId="0" applyNumberFormat="1" applyFont="1" applyBorder="1" applyAlignment="1" quotePrefix="1">
      <alignment/>
    </xf>
    <xf numFmtId="166" fontId="20" fillId="33" borderId="31" xfId="0" applyNumberFormat="1" applyFont="1" applyFill="1" applyBorder="1" applyAlignment="1" quotePrefix="1">
      <alignment/>
    </xf>
    <xf numFmtId="165" fontId="48" fillId="0" borderId="78" xfId="0" applyNumberFormat="1" applyFont="1" applyBorder="1" applyAlignment="1">
      <alignment/>
    </xf>
    <xf numFmtId="165" fontId="14" fillId="33" borderId="31" xfId="0" applyNumberFormat="1" applyFont="1" applyFill="1" applyBorder="1" applyAlignment="1">
      <alignment/>
    </xf>
    <xf numFmtId="165" fontId="49" fillId="0" borderId="33" xfId="0" applyNumberFormat="1" applyFont="1" applyBorder="1" applyAlignment="1">
      <alignment/>
    </xf>
    <xf numFmtId="165" fontId="49" fillId="0" borderId="78" xfId="0" applyNumberFormat="1" applyFont="1" applyBorder="1" applyAlignment="1">
      <alignment/>
    </xf>
    <xf numFmtId="172" fontId="14" fillId="0" borderId="31" xfId="0" applyNumberFormat="1" applyFont="1" applyBorder="1" applyAlignment="1">
      <alignment/>
    </xf>
    <xf numFmtId="172" fontId="14" fillId="33" borderId="31" xfId="0" applyNumberFormat="1" applyFont="1" applyFill="1" applyBorder="1" applyAlignment="1">
      <alignment/>
    </xf>
    <xf numFmtId="0" fontId="22" fillId="0" borderId="32" xfId="0" applyFont="1" applyFill="1" applyBorder="1" applyAlignment="1">
      <alignment/>
    </xf>
    <xf numFmtId="168" fontId="14" fillId="33" borderId="31" xfId="0" applyNumberFormat="1" applyFont="1" applyFill="1" applyBorder="1" applyAlignment="1">
      <alignment/>
    </xf>
    <xf numFmtId="49" fontId="22" fillId="0" borderId="34" xfId="0" applyNumberFormat="1" applyFont="1" applyFill="1" applyBorder="1" applyAlignment="1">
      <alignment/>
    </xf>
    <xf numFmtId="165" fontId="14" fillId="0" borderId="31" xfId="0" applyNumberFormat="1" applyFont="1" applyBorder="1" applyAlignment="1" quotePrefix="1">
      <alignment/>
    </xf>
    <xf numFmtId="168" fontId="14" fillId="0" borderId="37" xfId="0" applyNumberFormat="1" applyFont="1" applyBorder="1" applyAlignment="1">
      <alignment/>
    </xf>
    <xf numFmtId="168" fontId="14" fillId="33" borderId="37" xfId="0" applyNumberFormat="1" applyFont="1" applyFill="1" applyBorder="1" applyAlignment="1">
      <alignment/>
    </xf>
    <xf numFmtId="165" fontId="49" fillId="0" borderId="38" xfId="0" applyNumberFormat="1" applyFont="1" applyBorder="1" applyAlignment="1">
      <alignment/>
    </xf>
    <xf numFmtId="165" fontId="14" fillId="0" borderId="37" xfId="0" applyNumberFormat="1" applyFont="1" applyBorder="1" applyAlignment="1">
      <alignment/>
    </xf>
    <xf numFmtId="165" fontId="14" fillId="33" borderId="37" xfId="0" applyNumberFormat="1" applyFont="1" applyFill="1" applyBorder="1" applyAlignment="1">
      <alignment/>
    </xf>
    <xf numFmtId="165" fontId="49" fillId="0" borderId="117" xfId="0" applyNumberFormat="1" applyFont="1" applyBorder="1" applyAlignment="1">
      <alignment/>
    </xf>
    <xf numFmtId="172" fontId="14" fillId="0" borderId="37" xfId="0" applyNumberFormat="1" applyFont="1" applyBorder="1" applyAlignment="1">
      <alignment/>
    </xf>
    <xf numFmtId="172" fontId="14" fillId="33" borderId="37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165" fontId="14" fillId="33" borderId="31" xfId="0" applyNumberFormat="1" applyFont="1" applyFill="1" applyBorder="1" applyAlignment="1" quotePrefix="1">
      <alignment/>
    </xf>
    <xf numFmtId="164" fontId="74" fillId="0" borderId="0" xfId="0" applyNumberFormat="1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taryfa 01-24" xfId="51"/>
    <cellStyle name="Normalny_Bydło żywe KR06_VII08" xfId="52"/>
    <cellStyle name="Normalny_MatrycaKRAJ" xfId="53"/>
    <cellStyle name="Normalny_Wazniejsze Prod EXP 12_10wKR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Handel towarami rolno-spożywczymi w latach 2002 - 2013.</a:t>
            </a:r>
          </a:p>
        </c:rich>
      </c:tx>
      <c:layout>
        <c:manualLayout>
          <c:xMode val="factor"/>
          <c:yMode val="factor"/>
          <c:x val="-0.008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165"/>
          <c:w val="0.954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'HZ og 2002  2013'!$A$5</c:f>
              <c:strCache>
                <c:ptCount val="1"/>
                <c:pt idx="0">
                  <c:v>Eksport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'HZ og 2002  2013'!$B$4:$M$4</c:f>
              <c:strCache/>
            </c:strRef>
          </c:cat>
          <c:val>
            <c:numRef>
              <c:f>'HZ og 2002  2013'!$B$5:$M$5</c:f>
              <c:numCache/>
            </c:numRef>
          </c:val>
        </c:ser>
        <c:ser>
          <c:idx val="1"/>
          <c:order val="1"/>
          <c:tx>
            <c:strRef>
              <c:f>'HZ og 2002  2013'!$A$6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'HZ og 2002  2013'!$B$4:$M$4</c:f>
              <c:strCache/>
            </c:strRef>
          </c:cat>
          <c:val>
            <c:numRef>
              <c:f>'HZ og 2002  2013'!$B$6:$M$6</c:f>
              <c:numCache/>
            </c:numRef>
          </c:val>
        </c:ser>
        <c:ser>
          <c:idx val="2"/>
          <c:order val="2"/>
          <c:tx>
            <c:strRef>
              <c:f>'HZ og 2002  2013'!$A$7</c:f>
              <c:strCache>
                <c:ptCount val="1"/>
                <c:pt idx="0">
                  <c:v>Saldo</c:v>
                </c:pt>
              </c:strCache>
            </c:strRef>
          </c:tx>
          <c:spPr>
            <a:pattFill prst="smCheck">
              <a:fgClr>
                <a:srgbClr val="FFFFCC"/>
              </a:fgClr>
              <a:bgClr>
                <a:srgbClr val="000000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'HZ og 2002  2013'!$B$4:$M$4</c:f>
              <c:strCache/>
            </c:strRef>
          </c:cat>
          <c:val>
            <c:numRef>
              <c:f>'HZ og 2002  2013'!$B$7:$M$7</c:f>
              <c:numCache/>
            </c:numRef>
          </c:val>
        </c:ser>
        <c:axId val="66216663"/>
        <c:axId val="59079056"/>
      </c:barChart>
      <c:catAx>
        <c:axId val="66216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079056"/>
        <c:crossesAt val="0"/>
        <c:auto val="1"/>
        <c:lblOffset val="100"/>
        <c:tickLblSkip val="1"/>
        <c:noMultiLvlLbl val="0"/>
      </c:catAx>
      <c:valAx>
        <c:axId val="5907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6216663"/>
        <c:crossesAt val="1"/>
        <c:crossBetween val="between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45"/>
          <c:y val="0.917"/>
          <c:w val="0.423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EKSPORT towarów rolno-spożywczych w latach 2010 - 2013.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525"/>
          <c:w val="0.982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'Mce Ogołem'!$B$4</c:f>
              <c:strCache>
                <c:ptCount val="1"/>
                <c:pt idx="0">
                  <c:v>2010r.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Ogołem'!$B$5:$B$16</c:f>
              <c:numCache/>
            </c:numRef>
          </c:val>
          <c:smooth val="1"/>
        </c:ser>
        <c:ser>
          <c:idx val="1"/>
          <c:order val="1"/>
          <c:tx>
            <c:strRef>
              <c:f>'Mce Ogołem'!$C$4</c:f>
              <c:strCache>
                <c:ptCount val="1"/>
                <c:pt idx="0">
                  <c:v>2011r.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Ogołem'!$C$5:$C$16</c:f>
              <c:numCache/>
            </c:numRef>
          </c:val>
          <c:smooth val="1"/>
        </c:ser>
        <c:ser>
          <c:idx val="2"/>
          <c:order val="2"/>
          <c:tx>
            <c:strRef>
              <c:f>'Mce Ogołem'!$D$4</c:f>
              <c:strCache>
                <c:ptCount val="1"/>
                <c:pt idx="0">
                  <c:v>2012r.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Ogołem'!$D$5:$D$16</c:f>
              <c:numCache/>
            </c:numRef>
          </c:val>
          <c:smooth val="1"/>
        </c:ser>
        <c:ser>
          <c:idx val="3"/>
          <c:order val="3"/>
          <c:tx>
            <c:strRef>
              <c:f>'Mce Ogołem'!$E$4</c:f>
              <c:strCache>
                <c:ptCount val="1"/>
                <c:pt idx="0">
                  <c:v>2013r.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Ogołem'!$E$5:$E$16</c:f>
              <c:numCache/>
            </c:numRef>
          </c:val>
          <c:smooth val="1"/>
        </c:ser>
        <c:marker val="1"/>
        <c:axId val="61949457"/>
        <c:axId val="20674202"/>
      </c:lineChart>
      <c:catAx>
        <c:axId val="6194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74202"/>
        <c:crossesAt val="0"/>
        <c:auto val="1"/>
        <c:lblOffset val="100"/>
        <c:tickLblSkip val="1"/>
        <c:noMultiLvlLbl val="0"/>
      </c:catAx>
      <c:valAx>
        <c:axId val="20674202"/>
        <c:scaling>
          <c:orientation val="minMax"/>
          <c:max val="2000"/>
          <c:min val="7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49457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922"/>
          <c:w val="0.68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IMPORT towarów rolno-spożywczych w latach 2010 -  2013.</a:t>
            </a:r>
          </a:p>
        </c:rich>
      </c:tx>
      <c:layout>
        <c:manualLayout>
          <c:xMode val="factor"/>
          <c:yMode val="factor"/>
          <c:x val="-0.0112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075"/>
          <c:w val="0.982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'Mce Ogołem'!$F$4</c:f>
              <c:strCache>
                <c:ptCount val="1"/>
                <c:pt idx="0">
                  <c:v>2010r.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Ogołem'!$F$5:$F$16</c:f>
              <c:numCache/>
            </c:numRef>
          </c:val>
          <c:smooth val="1"/>
        </c:ser>
        <c:ser>
          <c:idx val="1"/>
          <c:order val="1"/>
          <c:tx>
            <c:strRef>
              <c:f>'Mce Ogołem'!$G$4</c:f>
              <c:strCache>
                <c:ptCount val="1"/>
                <c:pt idx="0">
                  <c:v>2011r.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Ogołem'!$G$5:$G$16</c:f>
              <c:numCache/>
            </c:numRef>
          </c:val>
          <c:smooth val="1"/>
        </c:ser>
        <c:ser>
          <c:idx val="2"/>
          <c:order val="2"/>
          <c:tx>
            <c:strRef>
              <c:f>'Mce Ogołem'!$H$4</c:f>
              <c:strCache>
                <c:ptCount val="1"/>
                <c:pt idx="0">
                  <c:v>2012r.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Ogołem'!$H$5:$H$16</c:f>
              <c:numCache/>
            </c:numRef>
          </c:val>
          <c:smooth val="1"/>
        </c:ser>
        <c:ser>
          <c:idx val="3"/>
          <c:order val="3"/>
          <c:tx>
            <c:strRef>
              <c:f>'Mce Ogołem'!$I$4</c:f>
              <c:strCache>
                <c:ptCount val="1"/>
                <c:pt idx="0">
                  <c:v>2013r.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Ogołem'!$I$5:$I$16</c:f>
              <c:numCache/>
            </c:numRef>
          </c:val>
          <c:smooth val="1"/>
        </c:ser>
        <c:marker val="1"/>
        <c:axId val="51850091"/>
        <c:axId val="63997636"/>
      </c:lineChart>
      <c:catAx>
        <c:axId val="518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97636"/>
        <c:crossesAt val="0"/>
        <c:auto val="1"/>
        <c:lblOffset val="100"/>
        <c:tickLblSkip val="1"/>
        <c:noMultiLvlLbl val="0"/>
      </c:catAx>
      <c:valAx>
        <c:axId val="63997636"/>
        <c:scaling>
          <c:orientation val="minMax"/>
          <c:max val="1300"/>
          <c:min val="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50091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"/>
          <c:y val="0.922"/>
          <c:w val="0.684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0.04775</cdr:y>
    </cdr:from>
    <cdr:to>
      <cdr:x>0.14025</cdr:x>
      <cdr:y>0.12275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161925"/>
          <a:ext cx="1028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</a:rPr>
            <a:t>mld EUR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866775</xdr:colOff>
      <xdr:row>16</xdr:row>
      <xdr:rowOff>76200</xdr:rowOff>
    </xdr:from>
    <xdr:to>
      <xdr:col>11</xdr:col>
      <xdr:colOff>104775</xdr:colOff>
      <xdr:row>37</xdr:row>
      <xdr:rowOff>85725</xdr:rowOff>
    </xdr:to>
    <xdr:graphicFrame>
      <xdr:nvGraphicFramePr>
        <xdr:cNvPr id="1" name="Wykres 1"/>
        <xdr:cNvGraphicFramePr/>
      </xdr:nvGraphicFramePr>
      <xdr:xfrm>
        <a:off x="866775" y="3276600"/>
        <a:ext cx="75342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0.005</cdr:y>
    </cdr:from>
    <cdr:to>
      <cdr:x>0.108</cdr:x>
      <cdr:y>0.09525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9524" y="9525"/>
          <a:ext cx="75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</a:rPr>
            <a:t>mln EUR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-0.001</cdr:y>
    </cdr:from>
    <cdr:to>
      <cdr:x>0.11175</cdr:x>
      <cdr:y>0.0855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</a:rPr>
            <a:t>mln EUR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19</xdr:row>
      <xdr:rowOff>114300</xdr:rowOff>
    </xdr:from>
    <xdr:to>
      <xdr:col>10</xdr:col>
      <xdr:colOff>381000</xdr:colOff>
      <xdr:row>36</xdr:row>
      <xdr:rowOff>133350</xdr:rowOff>
    </xdr:to>
    <xdr:graphicFrame>
      <xdr:nvGraphicFramePr>
        <xdr:cNvPr id="1" name="Wykres 1025"/>
        <xdr:cNvGraphicFramePr/>
      </xdr:nvGraphicFramePr>
      <xdr:xfrm>
        <a:off x="942975" y="4010025"/>
        <a:ext cx="68199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9525</xdr:colOff>
      <xdr:row>38</xdr:row>
      <xdr:rowOff>28575</xdr:rowOff>
    </xdr:from>
    <xdr:to>
      <xdr:col>10</xdr:col>
      <xdr:colOff>381000</xdr:colOff>
      <xdr:row>56</xdr:row>
      <xdr:rowOff>142875</xdr:rowOff>
    </xdr:to>
    <xdr:graphicFrame>
      <xdr:nvGraphicFramePr>
        <xdr:cNvPr id="2" name="Wykres 1026"/>
        <xdr:cNvGraphicFramePr/>
      </xdr:nvGraphicFramePr>
      <xdr:xfrm>
        <a:off x="942975" y="7410450"/>
        <a:ext cx="6819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39</xdr:row>
      <xdr:rowOff>95250</xdr:rowOff>
    </xdr:from>
    <xdr:to>
      <xdr:col>6</xdr:col>
      <xdr:colOff>104775</xdr:colOff>
      <xdr:row>53</xdr:row>
      <xdr:rowOff>123825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8382000"/>
          <a:ext cx="52768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zoomScale="95" zoomScaleNormal="95" zoomScalePageLayoutView="0" workbookViewId="0" topLeftCell="A1">
      <selection activeCell="A10" sqref="A10"/>
    </sheetView>
  </sheetViews>
  <sheetFormatPr defaultColWidth="9.00390625" defaultRowHeight="12.75"/>
  <cols>
    <col min="1" max="1" width="19.625" style="0" bestFit="1" customWidth="1"/>
    <col min="14" max="14" width="10.75390625" style="0" customWidth="1"/>
  </cols>
  <sheetData>
    <row r="1" ht="12.75">
      <c r="A1" s="1">
        <v>41872</v>
      </c>
    </row>
    <row r="3" ht="25.5" customHeight="1">
      <c r="A3" s="448" t="s">
        <v>592</v>
      </c>
    </row>
    <row r="4" spans="14:18" ht="12.75">
      <c r="N4" s="2"/>
      <c r="O4" s="2"/>
      <c r="P4" s="2"/>
      <c r="Q4" s="2"/>
      <c r="R4" s="2"/>
    </row>
    <row r="5" spans="1:18" ht="21.75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2"/>
      <c r="P5" s="2"/>
      <c r="Q5" s="2"/>
      <c r="R5" s="2"/>
    </row>
    <row r="6" spans="1:18" ht="23.25">
      <c r="A6" s="6" t="s">
        <v>1</v>
      </c>
      <c r="B6" s="2"/>
      <c r="C6" s="2"/>
      <c r="D6" s="2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8"/>
      <c r="N7" s="2"/>
      <c r="O7" s="2"/>
      <c r="P7" s="2"/>
      <c r="Q7" s="2"/>
      <c r="R7" s="2"/>
    </row>
    <row r="8" spans="4:18" ht="20.25">
      <c r="D8" s="9" t="s">
        <v>2</v>
      </c>
      <c r="N8" s="2"/>
      <c r="O8" s="2"/>
      <c r="P8" s="2"/>
      <c r="Q8" s="2"/>
      <c r="R8" s="2"/>
    </row>
    <row r="10" ht="12.75">
      <c r="A10" s="10" t="s">
        <v>3</v>
      </c>
    </row>
    <row r="12" ht="12.75">
      <c r="A12" s="10" t="s">
        <v>4</v>
      </c>
    </row>
    <row r="17" ht="15.75">
      <c r="A17" s="11"/>
    </row>
    <row r="20" ht="12.75">
      <c r="A20" s="12"/>
    </row>
    <row r="21" ht="20.25">
      <c r="A21" s="13"/>
    </row>
    <row r="22" ht="23.25">
      <c r="A22" s="14"/>
    </row>
    <row r="25" ht="18.75">
      <c r="A25" s="15"/>
    </row>
  </sheetData>
  <sheetProtection/>
  <printOptions/>
  <pageMargins left="0.24" right="0.4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8"/>
  <sheetViews>
    <sheetView showZeros="0" zoomScale="90" zoomScaleNormal="90" zoomScalePageLayoutView="0" workbookViewId="0" topLeftCell="A1">
      <selection activeCell="B21" sqref="B21"/>
    </sheetView>
  </sheetViews>
  <sheetFormatPr defaultColWidth="9.00390625" defaultRowHeight="12.75"/>
  <cols>
    <col min="1" max="1" width="12.25390625" style="0" customWidth="1"/>
    <col min="2" max="2" width="9.00390625" style="0" bestFit="1" customWidth="1"/>
    <col min="3" max="3" width="8.625" style="0" customWidth="1"/>
    <col min="5" max="5" width="11.25390625" style="0" customWidth="1"/>
    <col min="6" max="6" width="8.25390625" style="0" customWidth="1"/>
    <col min="7" max="7" width="8.625" style="0" customWidth="1"/>
    <col min="8" max="8" width="9.00390625" style="0" bestFit="1" customWidth="1"/>
    <col min="9" max="9" width="12.75390625" style="0" customWidth="1"/>
    <col min="10" max="11" width="8.125" style="0" customWidth="1"/>
    <col min="12" max="12" width="8.875" style="0" bestFit="1" customWidth="1"/>
    <col min="13" max="13" width="11.75390625" style="0" customWidth="1"/>
    <col min="14" max="14" width="2.375" style="0" customWidth="1"/>
    <col min="15" max="15" width="14.125" style="0" customWidth="1"/>
    <col min="16" max="19" width="10.00390625" style="0" customWidth="1"/>
  </cols>
  <sheetData>
    <row r="1" ht="23.25" thickBot="1">
      <c r="A1" s="195" t="s">
        <v>488</v>
      </c>
    </row>
    <row r="2" spans="1:13" ht="18">
      <c r="A2" s="196"/>
      <c r="B2" s="197" t="s">
        <v>485</v>
      </c>
      <c r="C2" s="198"/>
      <c r="D2" s="198"/>
      <c r="E2" s="199"/>
      <c r="F2" s="200" t="s">
        <v>525</v>
      </c>
      <c r="G2" s="201"/>
      <c r="H2" s="201"/>
      <c r="I2" s="199"/>
      <c r="J2" s="200" t="s">
        <v>30</v>
      </c>
      <c r="K2" s="201"/>
      <c r="L2" s="201"/>
      <c r="M2" s="202"/>
    </row>
    <row r="3" spans="1:13" ht="18.75" customHeight="1">
      <c r="A3" s="203" t="s">
        <v>526</v>
      </c>
      <c r="B3" s="204" t="s">
        <v>33</v>
      </c>
      <c r="C3" s="205"/>
      <c r="D3" s="205"/>
      <c r="E3" s="206"/>
      <c r="F3" s="207"/>
      <c r="G3" s="208"/>
      <c r="H3" s="208"/>
      <c r="I3" s="206"/>
      <c r="J3" s="207"/>
      <c r="K3" s="208"/>
      <c r="L3" s="208"/>
      <c r="M3" s="209"/>
    </row>
    <row r="4" spans="1:13" ht="19.5" customHeight="1" thickBot="1">
      <c r="A4" s="59"/>
      <c r="B4" s="210" t="s">
        <v>15</v>
      </c>
      <c r="C4" s="211" t="s">
        <v>16</v>
      </c>
      <c r="D4" s="211" t="s">
        <v>17</v>
      </c>
      <c r="E4" s="212" t="s">
        <v>18</v>
      </c>
      <c r="F4" s="213" t="s">
        <v>15</v>
      </c>
      <c r="G4" s="214" t="s">
        <v>16</v>
      </c>
      <c r="H4" s="215" t="s">
        <v>17</v>
      </c>
      <c r="I4" s="212" t="s">
        <v>18</v>
      </c>
      <c r="J4" s="213" t="s">
        <v>15</v>
      </c>
      <c r="K4" s="214" t="s">
        <v>16</v>
      </c>
      <c r="L4" s="215" t="s">
        <v>17</v>
      </c>
      <c r="M4" s="216" t="s">
        <v>18</v>
      </c>
    </row>
    <row r="5" spans="1:16" ht="15.75" customHeight="1">
      <c r="A5" s="217" t="s">
        <v>527</v>
      </c>
      <c r="B5" s="218">
        <v>860.9460849999999</v>
      </c>
      <c r="C5" s="219">
        <v>1064.4920789999999</v>
      </c>
      <c r="D5" s="219">
        <v>1234.226868</v>
      </c>
      <c r="E5" s="220">
        <v>1600.6137390000001</v>
      </c>
      <c r="F5" s="221">
        <v>762.0950969999999</v>
      </c>
      <c r="G5" s="222">
        <v>942.550028</v>
      </c>
      <c r="H5" s="223">
        <v>1016.3320570000001</v>
      </c>
      <c r="I5" s="220">
        <v>1204.1127620000002</v>
      </c>
      <c r="J5" s="221">
        <v>98.85098800000002</v>
      </c>
      <c r="K5" s="224">
        <v>121.94205099999986</v>
      </c>
      <c r="L5" s="224">
        <v>217.89481099999998</v>
      </c>
      <c r="M5" s="225">
        <v>396.500977</v>
      </c>
      <c r="N5" s="226"/>
      <c r="O5" s="227"/>
      <c r="P5" s="228"/>
    </row>
    <row r="6" spans="1:16" ht="15.75" customHeight="1">
      <c r="A6" s="154" t="s">
        <v>528</v>
      </c>
      <c r="B6" s="229">
        <v>963.502222</v>
      </c>
      <c r="C6" s="230">
        <v>1176.609449</v>
      </c>
      <c r="D6" s="230">
        <v>1285.2449159999999</v>
      </c>
      <c r="E6" s="231">
        <v>1514.415222</v>
      </c>
      <c r="F6" s="232">
        <v>795.940405</v>
      </c>
      <c r="G6" s="233">
        <v>1017.7950940000001</v>
      </c>
      <c r="H6" s="234">
        <v>1020.7946629999999</v>
      </c>
      <c r="I6" s="231">
        <v>1138.429583</v>
      </c>
      <c r="J6" s="232">
        <v>167.56181699999993</v>
      </c>
      <c r="K6" s="235">
        <v>158.81435499999998</v>
      </c>
      <c r="L6" s="235">
        <v>264.45025300000003</v>
      </c>
      <c r="M6" s="236">
        <v>375.985639</v>
      </c>
      <c r="N6" s="226"/>
      <c r="O6" s="227"/>
      <c r="P6" s="228"/>
    </row>
    <row r="7" spans="1:16" ht="15.75" customHeight="1">
      <c r="A7" s="154" t="s">
        <v>529</v>
      </c>
      <c r="B7" s="229">
        <v>1142.767382</v>
      </c>
      <c r="C7" s="230">
        <v>1308.991527</v>
      </c>
      <c r="D7" s="230">
        <v>1478.711317</v>
      </c>
      <c r="E7" s="231">
        <v>1647.907008</v>
      </c>
      <c r="F7" s="232">
        <v>996.4934499999999</v>
      </c>
      <c r="G7" s="233">
        <v>1165.588518</v>
      </c>
      <c r="H7" s="234">
        <v>1244.807581</v>
      </c>
      <c r="I7" s="231">
        <v>1244.70798</v>
      </c>
      <c r="J7" s="232">
        <v>146.27393200000003</v>
      </c>
      <c r="K7" s="235">
        <v>143.40300900000008</v>
      </c>
      <c r="L7" s="235">
        <v>233.90373600000004</v>
      </c>
      <c r="M7" s="236">
        <v>403.19902799999994</v>
      </c>
      <c r="N7" s="226"/>
      <c r="O7" s="227"/>
      <c r="P7" s="228"/>
    </row>
    <row r="8" spans="1:16" ht="15.75" customHeight="1">
      <c r="A8" s="154" t="s">
        <v>530</v>
      </c>
      <c r="B8" s="229">
        <v>1053.615261</v>
      </c>
      <c r="C8" s="230">
        <v>1168.986611</v>
      </c>
      <c r="D8" s="230">
        <v>1344.8997160000001</v>
      </c>
      <c r="E8" s="231">
        <v>1673.739497</v>
      </c>
      <c r="F8" s="232">
        <v>816.5156489999999</v>
      </c>
      <c r="G8" s="233">
        <v>1015.404041</v>
      </c>
      <c r="H8" s="234">
        <v>1085.062315</v>
      </c>
      <c r="I8" s="231">
        <v>1165.4543970000002</v>
      </c>
      <c r="J8" s="232">
        <v>237.09961199999995</v>
      </c>
      <c r="K8" s="235">
        <v>153.58257000000006</v>
      </c>
      <c r="L8" s="235">
        <v>259.83740100000006</v>
      </c>
      <c r="M8" s="236">
        <v>508.2850999999999</v>
      </c>
      <c r="N8" s="226"/>
      <c r="O8" s="227"/>
      <c r="P8" s="228"/>
    </row>
    <row r="9" spans="1:15" ht="15.75" customHeight="1">
      <c r="A9" s="154" t="s">
        <v>531</v>
      </c>
      <c r="B9" s="229">
        <v>1112.8779399999999</v>
      </c>
      <c r="C9" s="230">
        <v>1184.86352</v>
      </c>
      <c r="D9" s="230">
        <v>1418.104335</v>
      </c>
      <c r="E9" s="231">
        <v>1570.58</v>
      </c>
      <c r="F9" s="232">
        <v>880.689852</v>
      </c>
      <c r="G9" s="233">
        <v>1061.230389</v>
      </c>
      <c r="H9" s="230">
        <v>1177.280649</v>
      </c>
      <c r="I9" s="231">
        <v>1154.989439</v>
      </c>
      <c r="J9" s="232">
        <v>232.188088</v>
      </c>
      <c r="K9" s="235">
        <v>123.63313100000005</v>
      </c>
      <c r="L9" s="235">
        <v>240.82368599999998</v>
      </c>
      <c r="M9" s="236">
        <v>415.590561</v>
      </c>
      <c r="N9" s="226"/>
      <c r="O9" s="227"/>
    </row>
    <row r="10" spans="1:15" ht="15.75" customHeight="1">
      <c r="A10" s="154" t="s">
        <v>532</v>
      </c>
      <c r="B10" s="229">
        <v>1134.802324</v>
      </c>
      <c r="C10" s="230">
        <v>1184.564355</v>
      </c>
      <c r="D10" s="230">
        <v>1380.539643</v>
      </c>
      <c r="E10" s="231">
        <v>1642.565457</v>
      </c>
      <c r="F10" s="232">
        <v>850.691914</v>
      </c>
      <c r="G10" s="233">
        <v>1000.287825</v>
      </c>
      <c r="H10" s="230">
        <v>1060.2562990000001</v>
      </c>
      <c r="I10" s="231">
        <v>1090.190277</v>
      </c>
      <c r="J10" s="232">
        <v>284.11041</v>
      </c>
      <c r="K10" s="235">
        <v>184.27653000000004</v>
      </c>
      <c r="L10" s="235">
        <v>320.28334399999983</v>
      </c>
      <c r="M10" s="236">
        <v>552.3751799999999</v>
      </c>
      <c r="N10" s="226"/>
      <c r="O10" s="227"/>
    </row>
    <row r="11" spans="1:16" ht="15.75" customHeight="1">
      <c r="A11" s="154" t="s">
        <v>533</v>
      </c>
      <c r="B11" s="229">
        <v>1113.0184410000002</v>
      </c>
      <c r="C11" s="230">
        <v>1187.961042</v>
      </c>
      <c r="D11" s="230">
        <v>1473.025436</v>
      </c>
      <c r="E11" s="231">
        <v>1714.7156610000002</v>
      </c>
      <c r="F11" s="232">
        <v>865.393986</v>
      </c>
      <c r="G11" s="233">
        <v>989.8001489999999</v>
      </c>
      <c r="H11" s="230">
        <v>1066.927338</v>
      </c>
      <c r="I11" s="231">
        <v>1142.943422</v>
      </c>
      <c r="J11" s="232">
        <v>247.62445500000007</v>
      </c>
      <c r="K11" s="235">
        <v>198.16089299999993</v>
      </c>
      <c r="L11" s="235">
        <v>406.098098</v>
      </c>
      <c r="M11" s="237">
        <v>571.772239</v>
      </c>
      <c r="N11" s="226"/>
      <c r="O11" s="227"/>
      <c r="P11" s="46"/>
    </row>
    <row r="12" spans="1:15" ht="15.75" customHeight="1">
      <c r="A12" s="154" t="s">
        <v>534</v>
      </c>
      <c r="B12" s="229">
        <v>1144.815508</v>
      </c>
      <c r="C12" s="230">
        <v>1337.618031</v>
      </c>
      <c r="D12" s="230">
        <v>1544.977668</v>
      </c>
      <c r="E12" s="231">
        <v>1756.7174850000001</v>
      </c>
      <c r="F12" s="232">
        <v>882.558093</v>
      </c>
      <c r="G12" s="233">
        <v>1076.851425</v>
      </c>
      <c r="H12" s="230">
        <v>1141.276732</v>
      </c>
      <c r="I12" s="231">
        <v>1115.8340130000001</v>
      </c>
      <c r="J12" s="232">
        <v>262.2574149999999</v>
      </c>
      <c r="K12" s="235">
        <v>260.7666059999999</v>
      </c>
      <c r="L12" s="235">
        <v>403.700936</v>
      </c>
      <c r="M12" s="237">
        <v>640.8834720000001</v>
      </c>
      <c r="O12" s="238"/>
    </row>
    <row r="13" spans="1:15" ht="15.75" customHeight="1">
      <c r="A13" s="154" t="s">
        <v>535</v>
      </c>
      <c r="B13" s="239">
        <v>1248.306018</v>
      </c>
      <c r="C13" s="240">
        <v>1435.457997</v>
      </c>
      <c r="D13" s="240">
        <v>1651.236159</v>
      </c>
      <c r="E13" s="231">
        <v>1822.6580660000002</v>
      </c>
      <c r="F13" s="232">
        <v>1007.980324</v>
      </c>
      <c r="G13" s="233">
        <v>1117.935872</v>
      </c>
      <c r="H13" s="240">
        <v>1104.987975</v>
      </c>
      <c r="I13" s="231">
        <v>1173.737654</v>
      </c>
      <c r="J13" s="232">
        <v>240.3256939999999</v>
      </c>
      <c r="K13" s="235">
        <v>317.522125</v>
      </c>
      <c r="L13" s="235">
        <v>546.2481839999999</v>
      </c>
      <c r="M13" s="237">
        <v>648.920412</v>
      </c>
      <c r="O13" s="238"/>
    </row>
    <row r="14" spans="1:15" ht="15.75" customHeight="1">
      <c r="A14" s="154" t="s">
        <v>536</v>
      </c>
      <c r="B14" s="239">
        <v>1279.8997479999998</v>
      </c>
      <c r="C14" s="240">
        <v>1417.2864069999998</v>
      </c>
      <c r="D14" s="240">
        <v>1849.27532</v>
      </c>
      <c r="E14" s="231">
        <v>1968.920537</v>
      </c>
      <c r="F14" s="232">
        <v>989.742562</v>
      </c>
      <c r="G14" s="233">
        <v>1047.801894</v>
      </c>
      <c r="H14" s="240">
        <v>1274.050529</v>
      </c>
      <c r="I14" s="231">
        <v>1272.753692</v>
      </c>
      <c r="J14" s="232">
        <v>290.15718599999985</v>
      </c>
      <c r="K14" s="235">
        <v>369.48451299999994</v>
      </c>
      <c r="L14" s="235">
        <v>575.224791</v>
      </c>
      <c r="M14" s="237">
        <v>696.166845</v>
      </c>
      <c r="O14" s="238"/>
    </row>
    <row r="15" spans="1:13" ht="15.75" customHeight="1">
      <c r="A15" s="241" t="s">
        <v>537</v>
      </c>
      <c r="B15" s="239">
        <v>1238.184667</v>
      </c>
      <c r="C15" s="240">
        <v>1460.530141</v>
      </c>
      <c r="D15" s="240">
        <v>1799.6464469999999</v>
      </c>
      <c r="E15" s="231">
        <v>1850.234186</v>
      </c>
      <c r="F15" s="242">
        <v>1043.955375</v>
      </c>
      <c r="G15" s="239">
        <v>1115.124711</v>
      </c>
      <c r="H15" s="240">
        <v>1258.2316640000001</v>
      </c>
      <c r="I15" s="231">
        <v>1296.7421040000002</v>
      </c>
      <c r="J15" s="242">
        <v>194.2292919999999</v>
      </c>
      <c r="K15" s="239">
        <v>345.4054300000002</v>
      </c>
      <c r="L15" s="239">
        <v>541.4147829999998</v>
      </c>
      <c r="M15" s="237">
        <v>553.492082</v>
      </c>
    </row>
    <row r="16" spans="1:15" ht="15.75" customHeight="1" thickBot="1">
      <c r="A16" s="159" t="s">
        <v>538</v>
      </c>
      <c r="B16" s="243">
        <v>1214.4363640000001</v>
      </c>
      <c r="C16" s="244">
        <v>1300.2701650000001</v>
      </c>
      <c r="D16" s="244">
        <v>1433.401259</v>
      </c>
      <c r="E16" s="245">
        <v>1664.117361</v>
      </c>
      <c r="F16" s="246">
        <v>1029.077612</v>
      </c>
      <c r="G16" s="247">
        <v>1078.0793629999998</v>
      </c>
      <c r="H16" s="248">
        <v>1107.371726</v>
      </c>
      <c r="I16" s="245">
        <v>1312.673393</v>
      </c>
      <c r="J16" s="246">
        <v>185.3587520000001</v>
      </c>
      <c r="K16" s="247">
        <v>222.19080200000013</v>
      </c>
      <c r="L16" s="247">
        <v>326.0295330000001</v>
      </c>
      <c r="M16" s="249">
        <v>351.4439680000001</v>
      </c>
      <c r="O16" s="250"/>
    </row>
    <row r="17" spans="1:13" ht="15.75" customHeight="1" thickBot="1">
      <c r="A17" s="251" t="s">
        <v>539</v>
      </c>
      <c r="B17" s="252">
        <f aca="true" t="shared" si="0" ref="B17:M17">SUM(B5:B16)</f>
        <v>13507.17196</v>
      </c>
      <c r="C17" s="253">
        <f t="shared" si="0"/>
        <v>15227.631324</v>
      </c>
      <c r="D17" s="253">
        <f t="shared" si="0"/>
        <v>17893.289083999996</v>
      </c>
      <c r="E17" s="254">
        <f t="shared" si="0"/>
        <v>20427.184219000006</v>
      </c>
      <c r="F17" s="255">
        <f t="shared" si="0"/>
        <v>10921.134318999997</v>
      </c>
      <c r="G17" s="252">
        <f t="shared" si="0"/>
        <v>12628.449309</v>
      </c>
      <c r="H17" s="256">
        <f t="shared" si="0"/>
        <v>13557.379528000001</v>
      </c>
      <c r="I17" s="254">
        <f t="shared" si="0"/>
        <v>14312.568716000002</v>
      </c>
      <c r="J17" s="255">
        <f t="shared" si="0"/>
        <v>2586.037641</v>
      </c>
      <c r="K17" s="252">
        <f t="shared" si="0"/>
        <v>2599.182015</v>
      </c>
      <c r="L17" s="256">
        <f t="shared" si="0"/>
        <v>4335.909556</v>
      </c>
      <c r="M17" s="254">
        <f t="shared" si="0"/>
        <v>6114.615503</v>
      </c>
    </row>
    <row r="18" ht="7.5" customHeight="1"/>
    <row r="19" ht="15" customHeight="1">
      <c r="A19" s="257"/>
    </row>
    <row r="20" ht="15" customHeight="1"/>
    <row r="21" ht="15" customHeight="1"/>
    <row r="22" ht="15" customHeight="1"/>
    <row r="23" ht="12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53" spans="1:27" s="258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5" ht="18">
      <c r="A55" s="259"/>
    </row>
    <row r="58" ht="15.75">
      <c r="A58" s="257"/>
    </row>
  </sheetData>
  <sheetProtection/>
  <printOptions horizontalCentered="1"/>
  <pageMargins left="0.1968503937007874" right="0.15748031496062992" top="0.9448818897637796" bottom="0.4330708661417323" header="0.1968503937007874" footer="0.2362204724409449"/>
  <pageSetup horizontalDpi="600" verticalDpi="600" orientation="portrait" paperSize="9" scale="75" r:id="rId2"/>
  <headerFooter alignWithMargins="0">
    <oddHeader>&amp;L&amp;"Times New Roman CE,Pogrubiona kursywa"&amp;12Departament Rynków Rolnych&amp;C
&amp;8
&amp;"Times New Roman CE,Standardowy"&amp;14Polski handel zagraniczny towarami rolno-spożywczymi (dział PCN 01-24)
w latach 2010 - 2013 - dane ostateczne!</oddHeader>
    <oddFooter>&amp;L&amp;"Times New Roman CE,Pogrubiona kursywa"&amp;12Źródło: Min. Finansów&amp;R&amp;"Times New Roman CE,Pogrubiona kursywa"&amp;12Przygotował: Adam Pachnicki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90" zoomScaleNormal="90" zoomScalePageLayoutView="0" workbookViewId="0" topLeftCell="A1">
      <selection activeCell="B21" sqref="B21"/>
    </sheetView>
  </sheetViews>
  <sheetFormatPr defaultColWidth="8.75390625" defaultRowHeight="12.75"/>
  <cols>
    <col min="1" max="1" width="16.625" style="0" customWidth="1"/>
    <col min="2" max="3" width="12.00390625" style="0" bestFit="1" customWidth="1"/>
    <col min="4" max="4" width="10.375" style="0" customWidth="1"/>
    <col min="5" max="6" width="12.00390625" style="0" bestFit="1" customWidth="1"/>
    <col min="7" max="7" width="11.875" style="0" customWidth="1"/>
    <col min="8" max="8" width="11.375" style="0" bestFit="1" customWidth="1"/>
    <col min="9" max="9" width="21.00390625" style="0" customWidth="1"/>
    <col min="10" max="10" width="4.375" style="0" customWidth="1"/>
    <col min="11" max="12" width="9.875" style="0" bestFit="1" customWidth="1"/>
    <col min="13" max="14" width="10.125" style="0" bestFit="1" customWidth="1"/>
    <col min="15" max="15" width="17.875" style="0" bestFit="1" customWidth="1"/>
  </cols>
  <sheetData>
    <row r="1" spans="1:6" ht="23.25" customHeight="1">
      <c r="A1" s="264"/>
      <c r="B1" s="265" t="s">
        <v>28</v>
      </c>
      <c r="C1" s="51"/>
      <c r="D1" s="51"/>
      <c r="E1" s="51"/>
      <c r="F1" s="53"/>
    </row>
    <row r="2" spans="1:12" ht="23.25">
      <c r="A2" s="266" t="s">
        <v>540</v>
      </c>
      <c r="B2" s="267" t="s">
        <v>33</v>
      </c>
      <c r="C2" s="204"/>
      <c r="D2" s="268" t="s">
        <v>541</v>
      </c>
      <c r="E2" s="207" t="s">
        <v>542</v>
      </c>
      <c r="F2" s="269"/>
      <c r="L2" s="270"/>
    </row>
    <row r="3" spans="1:12" ht="18.75" customHeight="1" thickBot="1">
      <c r="A3" s="271"/>
      <c r="B3" s="272" t="s">
        <v>17</v>
      </c>
      <c r="C3" s="273" t="s">
        <v>18</v>
      </c>
      <c r="D3" s="274" t="s">
        <v>543</v>
      </c>
      <c r="E3" s="275" t="s">
        <v>17</v>
      </c>
      <c r="F3" s="276" t="s">
        <v>18</v>
      </c>
      <c r="L3" s="270"/>
    </row>
    <row r="4" spans="1:12" ht="16.5" customHeight="1">
      <c r="A4" s="277" t="s">
        <v>488</v>
      </c>
      <c r="B4" s="278">
        <v>17893.289084</v>
      </c>
      <c r="C4" s="279">
        <v>20427.184219000002</v>
      </c>
      <c r="D4" s="280">
        <f aca="true" t="shared" si="0" ref="D4:D12">((C4-B4)/B4)*100</f>
        <v>14.16114792034398</v>
      </c>
      <c r="E4" s="281">
        <f>(B4/B$4)*100</f>
        <v>100</v>
      </c>
      <c r="F4" s="282">
        <f aca="true" t="shared" si="1" ref="F4:F12">(C4/C$4)*100</f>
        <v>100</v>
      </c>
      <c r="L4" s="270"/>
    </row>
    <row r="5" spans="1:8" ht="15.75">
      <c r="A5" s="283" t="s">
        <v>544</v>
      </c>
      <c r="B5" s="284">
        <v>13850.840469</v>
      </c>
      <c r="C5" s="285">
        <v>16022.734081</v>
      </c>
      <c r="D5" s="286">
        <f t="shared" si="0"/>
        <v>15.680590768921085</v>
      </c>
      <c r="E5" s="287">
        <f aca="true" t="shared" si="2" ref="E5:E12">(B5/B$4)*100</f>
        <v>77.40801819038</v>
      </c>
      <c r="F5" s="288">
        <f t="shared" si="1"/>
        <v>78.43829041350067</v>
      </c>
      <c r="H5" s="36"/>
    </row>
    <row r="6" spans="1:9" ht="15.75">
      <c r="A6" s="289" t="s">
        <v>545</v>
      </c>
      <c r="B6" s="290">
        <v>10295.524395</v>
      </c>
      <c r="C6" s="291">
        <v>11957.106671</v>
      </c>
      <c r="D6" s="292">
        <f t="shared" si="0"/>
        <v>16.13887949997907</v>
      </c>
      <c r="E6" s="260">
        <f t="shared" si="2"/>
        <v>57.538467895240984</v>
      </c>
      <c r="F6" s="293">
        <f t="shared" si="1"/>
        <v>58.535266255044085</v>
      </c>
      <c r="H6" s="36"/>
      <c r="I6" s="36"/>
    </row>
    <row r="7" spans="1:9" ht="15.75">
      <c r="A7" s="294" t="s">
        <v>546</v>
      </c>
      <c r="B7" s="295">
        <v>3555.316074</v>
      </c>
      <c r="C7" s="296">
        <v>4065.62741</v>
      </c>
      <c r="D7" s="297">
        <f t="shared" si="0"/>
        <v>14.353473091517888</v>
      </c>
      <c r="E7" s="261">
        <f t="shared" si="2"/>
        <v>19.869550295139017</v>
      </c>
      <c r="F7" s="298">
        <f t="shared" si="1"/>
        <v>19.903024158456578</v>
      </c>
      <c r="H7" s="36"/>
      <c r="I7" s="36"/>
    </row>
    <row r="8" spans="1:9" ht="15.75">
      <c r="A8" s="299" t="s">
        <v>547</v>
      </c>
      <c r="B8" s="300">
        <v>2015.9736440000001</v>
      </c>
      <c r="C8" s="301">
        <v>2194.1324139999997</v>
      </c>
      <c r="D8" s="302">
        <f t="shared" si="0"/>
        <v>8.837356109800389</v>
      </c>
      <c r="E8" s="303">
        <f t="shared" si="2"/>
        <v>11.26664658764533</v>
      </c>
      <c r="F8" s="304">
        <f t="shared" si="1"/>
        <v>10.741237707932179</v>
      </c>
      <c r="H8" s="46"/>
      <c r="I8" s="46"/>
    </row>
    <row r="9" spans="1:9" ht="15.75">
      <c r="A9" s="299" t="s">
        <v>548</v>
      </c>
      <c r="B9" s="300">
        <v>138.489979</v>
      </c>
      <c r="C9" s="301">
        <v>169.763438</v>
      </c>
      <c r="D9" s="302">
        <f t="shared" si="0"/>
        <v>22.581748676559478</v>
      </c>
      <c r="E9" s="303">
        <f t="shared" si="2"/>
        <v>0.7739772064814867</v>
      </c>
      <c r="F9" s="304">
        <f t="shared" si="1"/>
        <v>0.8310662702209216</v>
      </c>
      <c r="H9" s="46"/>
      <c r="I9" s="46"/>
    </row>
    <row r="10" spans="1:13" ht="15.75">
      <c r="A10" s="299" t="s">
        <v>549</v>
      </c>
      <c r="B10" s="300">
        <v>322.864228</v>
      </c>
      <c r="C10" s="301">
        <v>338.44304999999997</v>
      </c>
      <c r="D10" s="302">
        <f t="shared" si="0"/>
        <v>4.825192960057484</v>
      </c>
      <c r="E10" s="303">
        <f t="shared" si="2"/>
        <v>1.8043872564977557</v>
      </c>
      <c r="F10" s="304">
        <f t="shared" si="1"/>
        <v>1.6568267381913697</v>
      </c>
      <c r="H10" s="46"/>
      <c r="I10" s="46"/>
      <c r="M10" s="305"/>
    </row>
    <row r="11" spans="1:9" ht="15.75">
      <c r="A11" s="299" t="s">
        <v>550</v>
      </c>
      <c r="B11" s="300">
        <v>16.474791</v>
      </c>
      <c r="C11" s="301">
        <v>15.235941</v>
      </c>
      <c r="D11" s="302">
        <f t="shared" si="0"/>
        <v>-7.519670507504461</v>
      </c>
      <c r="E11" s="303">
        <f t="shared" si="2"/>
        <v>0.09207245757143438</v>
      </c>
      <c r="F11" s="304">
        <f t="shared" si="1"/>
        <v>0.07458659420043094</v>
      </c>
      <c r="H11" s="46"/>
      <c r="I11" s="46"/>
    </row>
    <row r="12" spans="1:9" ht="16.5" thickBot="1">
      <c r="A12" s="306" t="s">
        <v>551</v>
      </c>
      <c r="B12" s="307">
        <v>1548.645973</v>
      </c>
      <c r="C12" s="308">
        <v>1686.8752949999998</v>
      </c>
      <c r="D12" s="309">
        <f t="shared" si="0"/>
        <v>8.925818063648554</v>
      </c>
      <c r="E12" s="310">
        <f t="shared" si="2"/>
        <v>8.654898301423989</v>
      </c>
      <c r="F12" s="311">
        <f t="shared" si="1"/>
        <v>8.257992275954418</v>
      </c>
      <c r="H12" s="46"/>
      <c r="I12" s="46"/>
    </row>
    <row r="13" spans="2:9" ht="13.5" thickBot="1">
      <c r="B13" s="36"/>
      <c r="C13" s="36"/>
      <c r="H13" s="46"/>
      <c r="I13" s="46"/>
    </row>
    <row r="14" spans="1:9" ht="21" customHeight="1">
      <c r="A14" s="264"/>
      <c r="B14" s="312" t="s">
        <v>29</v>
      </c>
      <c r="C14" s="313"/>
      <c r="D14" s="52"/>
      <c r="E14" s="51"/>
      <c r="F14" s="53"/>
      <c r="H14" s="46"/>
      <c r="I14" s="46"/>
    </row>
    <row r="15" spans="1:9" ht="15.75">
      <c r="A15" s="266" t="s">
        <v>540</v>
      </c>
      <c r="B15" s="314" t="s">
        <v>33</v>
      </c>
      <c r="C15" s="315"/>
      <c r="D15" s="268" t="s">
        <v>541</v>
      </c>
      <c r="E15" s="207" t="s">
        <v>542</v>
      </c>
      <c r="F15" s="269"/>
      <c r="H15" s="46"/>
      <c r="I15" s="46"/>
    </row>
    <row r="16" spans="1:9" ht="21" customHeight="1" thickBot="1">
      <c r="A16" s="271"/>
      <c r="B16" s="316" t="s">
        <v>17</v>
      </c>
      <c r="C16" s="317" t="s">
        <v>18</v>
      </c>
      <c r="D16" s="274" t="s">
        <v>543</v>
      </c>
      <c r="E16" s="275" t="s">
        <v>17</v>
      </c>
      <c r="F16" s="276" t="s">
        <v>552</v>
      </c>
      <c r="H16" s="46"/>
      <c r="I16" s="46"/>
    </row>
    <row r="17" spans="1:9" ht="21" customHeight="1">
      <c r="A17" s="277" t="s">
        <v>488</v>
      </c>
      <c r="B17" s="318">
        <v>13557.379528</v>
      </c>
      <c r="C17" s="279">
        <v>14312.568716000002</v>
      </c>
      <c r="D17" s="319">
        <f aca="true" t="shared" si="3" ref="D17:D25">((C17-B17)/B17)*100</f>
        <v>5.57031826423619</v>
      </c>
      <c r="E17" s="320">
        <f>(B17/B$17)*100</f>
        <v>100</v>
      </c>
      <c r="F17" s="321">
        <f>(C17/C$17)*100</f>
        <v>100</v>
      </c>
      <c r="H17" s="46"/>
      <c r="I17" s="46"/>
    </row>
    <row r="18" spans="1:9" ht="15.75">
      <c r="A18" s="283" t="s">
        <v>544</v>
      </c>
      <c r="B18" s="322">
        <v>9303.268902</v>
      </c>
      <c r="C18" s="285">
        <v>9956.612855000001</v>
      </c>
      <c r="D18" s="323">
        <f t="shared" si="3"/>
        <v>7.022735340473139</v>
      </c>
      <c r="E18" s="324">
        <f aca="true" t="shared" si="4" ref="E18:F25">(B18/B$17)*100</f>
        <v>68.62143884654108</v>
      </c>
      <c r="F18" s="325">
        <f t="shared" si="4"/>
        <v>69.56552001646997</v>
      </c>
      <c r="H18" s="46"/>
      <c r="I18" s="46"/>
    </row>
    <row r="19" spans="1:9" ht="15.75">
      <c r="A19" s="289" t="s">
        <v>545</v>
      </c>
      <c r="B19" s="290">
        <v>7808.539513000001</v>
      </c>
      <c r="C19" s="291">
        <v>8478.641544</v>
      </c>
      <c r="D19" s="326">
        <f t="shared" si="3"/>
        <v>8.581656401743041</v>
      </c>
      <c r="E19" s="327">
        <f t="shared" si="4"/>
        <v>57.59623013336063</v>
      </c>
      <c r="F19" s="328">
        <f t="shared" si="4"/>
        <v>59.23913248725044</v>
      </c>
      <c r="H19" s="46"/>
      <c r="I19" s="46"/>
    </row>
    <row r="20" spans="1:9" ht="15.75">
      <c r="A20" s="294" t="s">
        <v>546</v>
      </c>
      <c r="B20" s="295">
        <v>1494.7293889999999</v>
      </c>
      <c r="C20" s="296">
        <v>1477.971311</v>
      </c>
      <c r="D20" s="262">
        <f t="shared" si="3"/>
        <v>-1.1211446114143302</v>
      </c>
      <c r="E20" s="329">
        <f t="shared" si="4"/>
        <v>11.02520871318046</v>
      </c>
      <c r="F20" s="330">
        <f t="shared" si="4"/>
        <v>10.32638752921953</v>
      </c>
      <c r="H20" s="36"/>
      <c r="I20" s="36"/>
    </row>
    <row r="21" spans="1:9" ht="15.75">
      <c r="A21" s="299" t="s">
        <v>547</v>
      </c>
      <c r="B21" s="300">
        <v>658.625576</v>
      </c>
      <c r="C21" s="301">
        <v>520.602083</v>
      </c>
      <c r="D21" s="331">
        <f t="shared" si="3"/>
        <v>-20.95629110522122</v>
      </c>
      <c r="E21" s="332">
        <f t="shared" si="4"/>
        <v>4.858059587693502</v>
      </c>
      <c r="F21" s="333">
        <f t="shared" si="4"/>
        <v>3.6373770028996937</v>
      </c>
      <c r="H21" s="36"/>
      <c r="I21" s="36"/>
    </row>
    <row r="22" spans="1:9" ht="15.75">
      <c r="A22" s="299" t="s">
        <v>548</v>
      </c>
      <c r="B22" s="300">
        <v>561.6516829999999</v>
      </c>
      <c r="C22" s="301">
        <v>699.329514</v>
      </c>
      <c r="D22" s="331">
        <f t="shared" si="3"/>
        <v>24.513027409552</v>
      </c>
      <c r="E22" s="332">
        <f t="shared" si="4"/>
        <v>4.142774655234981</v>
      </c>
      <c r="F22" s="333">
        <f t="shared" si="4"/>
        <v>4.886121617136555</v>
      </c>
      <c r="H22" s="36"/>
      <c r="I22" s="36"/>
    </row>
    <row r="23" spans="1:9" ht="15.75">
      <c r="A23" s="299" t="s">
        <v>549</v>
      </c>
      <c r="B23" s="300">
        <v>268.885123</v>
      </c>
      <c r="C23" s="301">
        <v>430.672192</v>
      </c>
      <c r="D23" s="331">
        <f t="shared" si="3"/>
        <v>60.16958736686967</v>
      </c>
      <c r="E23" s="332">
        <f t="shared" si="4"/>
        <v>1.9833119110125426</v>
      </c>
      <c r="F23" s="333">
        <f t="shared" si="4"/>
        <v>3.0090489034197763</v>
      </c>
      <c r="H23" s="36"/>
      <c r="I23" s="36"/>
    </row>
    <row r="24" spans="1:9" ht="15.75">
      <c r="A24" s="299" t="s">
        <v>550</v>
      </c>
      <c r="B24" s="300">
        <v>1006.051962</v>
      </c>
      <c r="C24" s="301">
        <v>781.137613</v>
      </c>
      <c r="D24" s="331">
        <f t="shared" si="3"/>
        <v>-22.356136411967956</v>
      </c>
      <c r="E24" s="332">
        <f t="shared" si="4"/>
        <v>7.420696307293051</v>
      </c>
      <c r="F24" s="333">
        <f t="shared" si="4"/>
        <v>5.457703844081931</v>
      </c>
      <c r="H24" s="36"/>
      <c r="I24" s="36"/>
    </row>
    <row r="25" spans="1:9" ht="16.5" thickBot="1">
      <c r="A25" s="306" t="s">
        <v>551</v>
      </c>
      <c r="B25" s="307">
        <v>1758.896282</v>
      </c>
      <c r="C25" s="308">
        <v>1924.214459</v>
      </c>
      <c r="D25" s="334">
        <f t="shared" si="3"/>
        <v>9.398972451748017</v>
      </c>
      <c r="E25" s="335">
        <f t="shared" si="4"/>
        <v>12.973718692224843</v>
      </c>
      <c r="F25" s="336">
        <f t="shared" si="4"/>
        <v>13.444228615992063</v>
      </c>
      <c r="H25" s="36"/>
      <c r="I25" s="36"/>
    </row>
    <row r="26" spans="2:3" ht="13.5" thickBot="1">
      <c r="B26" s="36"/>
      <c r="C26" s="36"/>
    </row>
    <row r="27" spans="1:4" ht="18.75">
      <c r="A27" s="264"/>
      <c r="B27" s="312" t="s">
        <v>30</v>
      </c>
      <c r="C27" s="313"/>
      <c r="D27" s="53"/>
    </row>
    <row r="28" spans="1:4" ht="15.75">
      <c r="A28" s="266" t="s">
        <v>540</v>
      </c>
      <c r="B28" s="314" t="s">
        <v>33</v>
      </c>
      <c r="C28" s="315"/>
      <c r="D28" s="337" t="s">
        <v>541</v>
      </c>
    </row>
    <row r="29" spans="1:4" ht="18.75" customHeight="1" thickBot="1">
      <c r="A29" s="271"/>
      <c r="B29" s="316" t="s">
        <v>17</v>
      </c>
      <c r="C29" s="317" t="s">
        <v>18</v>
      </c>
      <c r="D29" s="338" t="s">
        <v>543</v>
      </c>
    </row>
    <row r="30" spans="1:4" ht="15.75">
      <c r="A30" s="277" t="s">
        <v>488</v>
      </c>
      <c r="B30" s="278">
        <v>4335.909556</v>
      </c>
      <c r="C30" s="279">
        <v>6114.615503000003</v>
      </c>
      <c r="D30" s="339">
        <f aca="true" t="shared" si="5" ref="D30:D38">((C30-B30)/B30)*100</f>
        <v>41.02267180685637</v>
      </c>
    </row>
    <row r="31" spans="1:4" ht="15.75">
      <c r="A31" s="283" t="s">
        <v>544</v>
      </c>
      <c r="B31" s="284">
        <v>4547.571567</v>
      </c>
      <c r="C31" s="285">
        <v>6066.121226</v>
      </c>
      <c r="D31" s="340">
        <f t="shared" si="5"/>
        <v>33.39254009809408</v>
      </c>
    </row>
    <row r="32" spans="1:4" ht="15.75">
      <c r="A32" s="289" t="s">
        <v>545</v>
      </c>
      <c r="B32" s="341">
        <v>2486.9848819999993</v>
      </c>
      <c r="C32" s="291">
        <v>3478.4651270000004</v>
      </c>
      <c r="D32" s="342">
        <f t="shared" si="5"/>
        <v>39.86675802398389</v>
      </c>
    </row>
    <row r="33" spans="1:4" ht="15.75">
      <c r="A33" s="294" t="s">
        <v>546</v>
      </c>
      <c r="B33" s="295">
        <v>2060.586685</v>
      </c>
      <c r="C33" s="296">
        <v>2587.6560990000003</v>
      </c>
      <c r="D33" s="343">
        <f t="shared" si="5"/>
        <v>25.578609132864504</v>
      </c>
    </row>
    <row r="34" spans="1:4" ht="15.75">
      <c r="A34" s="299" t="s">
        <v>547</v>
      </c>
      <c r="B34" s="300">
        <v>1357.348068</v>
      </c>
      <c r="C34" s="301">
        <v>1673.5303309999997</v>
      </c>
      <c r="D34" s="344">
        <f t="shared" si="5"/>
        <v>23.294118174557987</v>
      </c>
    </row>
    <row r="35" spans="1:4" ht="15.75">
      <c r="A35" s="299" t="s">
        <v>548</v>
      </c>
      <c r="B35" s="300">
        <v>-423.161704</v>
      </c>
      <c r="C35" s="301">
        <v>-529.566076</v>
      </c>
      <c r="D35" s="344">
        <f t="shared" si="5"/>
        <v>25.14508543523588</v>
      </c>
    </row>
    <row r="36" spans="1:4" ht="15.75">
      <c r="A36" s="299" t="s">
        <v>549</v>
      </c>
      <c r="B36" s="300">
        <v>53.97910499999998</v>
      </c>
      <c r="C36" s="301">
        <v>-92.229142</v>
      </c>
      <c r="D36" s="344">
        <f t="shared" si="5"/>
        <v>-270.86082105288705</v>
      </c>
    </row>
    <row r="37" spans="1:4" ht="15.75">
      <c r="A37" s="299" t="s">
        <v>550</v>
      </c>
      <c r="B37" s="300">
        <v>-989.5771710000001</v>
      </c>
      <c r="C37" s="301">
        <v>-765.9016720000001</v>
      </c>
      <c r="D37" s="344">
        <f t="shared" si="5"/>
        <v>-22.60313854794858</v>
      </c>
    </row>
    <row r="38" spans="1:4" ht="16.5" thickBot="1">
      <c r="A38" s="306" t="s">
        <v>551</v>
      </c>
      <c r="B38" s="307">
        <v>-210.2503089999999</v>
      </c>
      <c r="C38" s="308">
        <v>-237.3391640000001</v>
      </c>
      <c r="D38" s="345">
        <f t="shared" si="5"/>
        <v>12.884097592455957</v>
      </c>
    </row>
    <row r="39" ht="15.75">
      <c r="A39" s="257" t="s">
        <v>27</v>
      </c>
    </row>
    <row r="52" ht="15.75">
      <c r="A52" s="257"/>
    </row>
    <row r="53" ht="5.25" customHeight="1"/>
    <row r="54" ht="15.75">
      <c r="A54" s="257"/>
    </row>
  </sheetData>
  <sheetProtection/>
  <printOptions horizontalCentered="1"/>
  <pageMargins left="0.1968503937007874" right="0.1968503937007874" top="0.9448818897637796" bottom="0.3937007874015748" header="0.1968503937007874" footer="0.15748031496062992"/>
  <pageSetup horizontalDpi="600" verticalDpi="600" orientation="portrait" paperSize="9" scale="85" r:id="rId2"/>
  <headerFooter alignWithMargins="0">
    <oddHeader>&amp;L&amp;"Times New Roman CE,Pogrubiona kursywa"&amp;12Departament Rynków Rolnych&amp;C&amp;16
&amp;"Times New Roman CE,Standardowy"Polski handel zagraniczny towarami rolno-spożywczymi 
w 2013 r. - dane ostateczne!</oddHeader>
    <oddFooter>&amp;L&amp;"Times New Roman CE,Pogrubiona kursywa"&amp;12Źródło: Min. Finansów&amp;R&amp;"Times New Roman CE,Pogrubiona kursywa"&amp;12Przygotował: Adam Pachnicki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9"/>
  <sheetViews>
    <sheetView showZeros="0" zoomScale="85" zoomScaleNormal="85" zoomScalePageLayoutView="0" workbookViewId="0" topLeftCell="A1">
      <selection activeCell="B21" sqref="B21"/>
    </sheetView>
  </sheetViews>
  <sheetFormatPr defaultColWidth="8.75390625" defaultRowHeight="12.75"/>
  <cols>
    <col min="1" max="1" width="18.00390625" style="0" customWidth="1"/>
    <col min="2" max="3" width="12.00390625" style="0" bestFit="1" customWidth="1"/>
    <col min="4" max="4" width="10.375" style="0" customWidth="1"/>
    <col min="5" max="6" width="12.00390625" style="0" bestFit="1" customWidth="1"/>
    <col min="7" max="7" width="11.00390625" style="0" customWidth="1"/>
    <col min="8" max="8" width="12.00390625" style="0" bestFit="1" customWidth="1"/>
    <col min="9" max="9" width="10.00390625" style="0" customWidth="1"/>
    <col min="10" max="10" width="9.875" style="0" bestFit="1" customWidth="1"/>
    <col min="11" max="12" width="14.125" style="0" bestFit="1" customWidth="1"/>
    <col min="13" max="13" width="5.25390625" style="0" customWidth="1"/>
    <col min="14" max="14" width="12.125" style="0" customWidth="1"/>
    <col min="15" max="15" width="12.75390625" style="0" customWidth="1"/>
  </cols>
  <sheetData>
    <row r="1" ht="8.25" customHeight="1" thickBot="1">
      <c r="A1" s="346"/>
    </row>
    <row r="2" spans="1:9" ht="14.25">
      <c r="A2" s="264"/>
      <c r="B2" s="50" t="s">
        <v>28</v>
      </c>
      <c r="C2" s="51"/>
      <c r="D2" s="52"/>
      <c r="E2" s="50" t="s">
        <v>29</v>
      </c>
      <c r="F2" s="51"/>
      <c r="G2" s="52"/>
      <c r="H2" s="50" t="s">
        <v>30</v>
      </c>
      <c r="I2" s="53"/>
    </row>
    <row r="3" spans="1:9" ht="14.25">
      <c r="A3" s="266" t="s">
        <v>540</v>
      </c>
      <c r="B3" s="56" t="s">
        <v>33</v>
      </c>
      <c r="C3" s="56"/>
      <c r="D3" s="347" t="s">
        <v>541</v>
      </c>
      <c r="E3" s="56" t="s">
        <v>33</v>
      </c>
      <c r="F3" s="56"/>
      <c r="G3" s="347" t="s">
        <v>541</v>
      </c>
      <c r="H3" s="56" t="s">
        <v>33</v>
      </c>
      <c r="I3" s="58"/>
    </row>
    <row r="4" spans="1:9" ht="15.75" thickBot="1">
      <c r="A4" s="271"/>
      <c r="B4" s="348" t="s">
        <v>17</v>
      </c>
      <c r="C4" s="273" t="s">
        <v>18</v>
      </c>
      <c r="D4" s="349" t="s">
        <v>543</v>
      </c>
      <c r="E4" s="272" t="s">
        <v>17</v>
      </c>
      <c r="F4" s="273" t="s">
        <v>18</v>
      </c>
      <c r="G4" s="349" t="s">
        <v>543</v>
      </c>
      <c r="H4" s="272" t="s">
        <v>17</v>
      </c>
      <c r="I4" s="276" t="s">
        <v>18</v>
      </c>
    </row>
    <row r="5" spans="1:12" ht="15.75">
      <c r="A5" s="350" t="s">
        <v>553</v>
      </c>
      <c r="B5" s="351">
        <v>17893.289084</v>
      </c>
      <c r="C5" s="352">
        <v>20427.184219</v>
      </c>
      <c r="D5" s="353">
        <f aca="true" t="shared" si="0" ref="D5:D62">((C5-B5)/B5)*100</f>
        <v>14.16114792034396</v>
      </c>
      <c r="E5" s="354">
        <v>13557.379528000001</v>
      </c>
      <c r="F5" s="352">
        <v>14312.568716</v>
      </c>
      <c r="G5" s="353">
        <f aca="true" t="shared" si="1" ref="G5:G62">((F5-E5)/E5)*100</f>
        <v>5.570318264236162</v>
      </c>
      <c r="H5" s="355">
        <v>4335.909555999999</v>
      </c>
      <c r="I5" s="356">
        <v>6114.615502999999</v>
      </c>
      <c r="K5" s="357"/>
      <c r="L5" s="357"/>
    </row>
    <row r="6" spans="1:12" ht="15">
      <c r="A6" s="358" t="s">
        <v>544</v>
      </c>
      <c r="B6" s="359">
        <v>13850.840469</v>
      </c>
      <c r="C6" s="360">
        <v>16022.734081</v>
      </c>
      <c r="D6" s="361">
        <f t="shared" si="0"/>
        <v>15.680590768921085</v>
      </c>
      <c r="E6" s="359">
        <v>9303.268902</v>
      </c>
      <c r="F6" s="360">
        <v>9956.612855000001</v>
      </c>
      <c r="G6" s="361">
        <f t="shared" si="1"/>
        <v>7.022735340473139</v>
      </c>
      <c r="H6" s="362">
        <v>4547.571567000001</v>
      </c>
      <c r="I6" s="363">
        <v>6066.121225999999</v>
      </c>
      <c r="K6" s="364"/>
      <c r="L6" s="364"/>
    </row>
    <row r="7" spans="1:15" ht="15">
      <c r="A7" s="365" t="s">
        <v>554</v>
      </c>
      <c r="B7" s="366">
        <v>358.944299</v>
      </c>
      <c r="C7" s="367">
        <v>340.579016</v>
      </c>
      <c r="D7" s="368">
        <f t="shared" si="0"/>
        <v>-5.116471567082885</v>
      </c>
      <c r="E7" s="366">
        <v>150.325329</v>
      </c>
      <c r="F7" s="367">
        <v>184.278358</v>
      </c>
      <c r="G7" s="368">
        <f t="shared" si="1"/>
        <v>22.58636600090194</v>
      </c>
      <c r="H7" s="369">
        <v>208.61897</v>
      </c>
      <c r="I7" s="370">
        <v>156.300658</v>
      </c>
      <c r="K7" s="371"/>
      <c r="L7" s="371"/>
      <c r="N7" s="46"/>
      <c r="O7" s="46"/>
    </row>
    <row r="8" spans="1:12" ht="15">
      <c r="A8" s="365" t="s">
        <v>555</v>
      </c>
      <c r="B8" s="366">
        <v>297.674377</v>
      </c>
      <c r="C8" s="367">
        <v>363.910642</v>
      </c>
      <c r="D8" s="368">
        <f t="shared" si="0"/>
        <v>22.25124838339714</v>
      </c>
      <c r="E8" s="366">
        <v>437.242786</v>
      </c>
      <c r="F8" s="367">
        <v>469.902419</v>
      </c>
      <c r="G8" s="368">
        <f t="shared" si="1"/>
        <v>7.469450393630963</v>
      </c>
      <c r="H8" s="369">
        <v>-139.56840900000003</v>
      </c>
      <c r="I8" s="370">
        <v>-105.991777</v>
      </c>
      <c r="K8" s="364"/>
      <c r="L8" s="364"/>
    </row>
    <row r="9" spans="1:12" ht="15">
      <c r="A9" s="365" t="s">
        <v>501</v>
      </c>
      <c r="B9" s="366">
        <v>179.703864</v>
      </c>
      <c r="C9" s="367">
        <v>235.470524</v>
      </c>
      <c r="D9" s="368">
        <f t="shared" si="0"/>
        <v>31.032532500247186</v>
      </c>
      <c r="E9" s="366">
        <v>62.015455</v>
      </c>
      <c r="F9" s="367">
        <v>64.243253</v>
      </c>
      <c r="G9" s="368">
        <f t="shared" si="1"/>
        <v>3.592327106202789</v>
      </c>
      <c r="H9" s="369">
        <v>117.688409</v>
      </c>
      <c r="I9" s="370">
        <v>171.227271</v>
      </c>
      <c r="K9" s="364"/>
      <c r="L9" s="364"/>
    </row>
    <row r="10" spans="1:12" ht="15">
      <c r="A10" s="365" t="s">
        <v>556</v>
      </c>
      <c r="B10" s="366">
        <v>27.733227</v>
      </c>
      <c r="C10" s="367">
        <v>25.335342</v>
      </c>
      <c r="D10" s="368">
        <f t="shared" si="0"/>
        <v>-8.646253102821387</v>
      </c>
      <c r="E10" s="366">
        <v>12.340236</v>
      </c>
      <c r="F10" s="367">
        <v>9.991299999999999</v>
      </c>
      <c r="G10" s="368">
        <f t="shared" si="1"/>
        <v>-19.03477372717995</v>
      </c>
      <c r="H10" s="369">
        <v>15.392990999999999</v>
      </c>
      <c r="I10" s="370">
        <v>15.344042000000002</v>
      </c>
      <c r="K10" s="364"/>
      <c r="L10" s="372"/>
    </row>
    <row r="11" spans="1:12" ht="15">
      <c r="A11" s="365" t="s">
        <v>557</v>
      </c>
      <c r="B11" s="366">
        <v>86.685747</v>
      </c>
      <c r="C11" s="367">
        <v>92.42712900000001</v>
      </c>
      <c r="D11" s="368">
        <f t="shared" si="0"/>
        <v>6.623213387086577</v>
      </c>
      <c r="E11" s="366">
        <v>12.480347</v>
      </c>
      <c r="F11" s="367">
        <v>13.501931</v>
      </c>
      <c r="G11" s="368">
        <f t="shared" si="1"/>
        <v>8.185541635981762</v>
      </c>
      <c r="H11" s="369">
        <v>74.20540000000001</v>
      </c>
      <c r="I11" s="370">
        <v>78.92519800000001</v>
      </c>
      <c r="K11" s="373"/>
      <c r="L11" s="374"/>
    </row>
    <row r="12" spans="1:12" ht="15">
      <c r="A12" s="365" t="s">
        <v>512</v>
      </c>
      <c r="B12" s="366">
        <v>369.121902</v>
      </c>
      <c r="C12" s="367">
        <v>416.808741</v>
      </c>
      <c r="D12" s="368">
        <f t="shared" si="0"/>
        <v>12.918994711942078</v>
      </c>
      <c r="E12" s="366">
        <v>604.4690949999999</v>
      </c>
      <c r="F12" s="367">
        <v>671.3322659999999</v>
      </c>
      <c r="G12" s="368">
        <f t="shared" si="1"/>
        <v>11.061470562030964</v>
      </c>
      <c r="H12" s="369">
        <v>-235.34719299999998</v>
      </c>
      <c r="I12" s="370">
        <v>-254.52352499999998</v>
      </c>
      <c r="K12" s="357"/>
      <c r="L12" s="357"/>
    </row>
    <row r="13" spans="1:12" ht="15">
      <c r="A13" s="365" t="s">
        <v>558</v>
      </c>
      <c r="B13" s="366">
        <v>100.004562</v>
      </c>
      <c r="C13" s="367">
        <v>121.208956</v>
      </c>
      <c r="D13" s="368">
        <f t="shared" si="0"/>
        <v>21.20342669967395</v>
      </c>
      <c r="E13" s="366">
        <v>15.801271</v>
      </c>
      <c r="F13" s="367">
        <v>19.638701</v>
      </c>
      <c r="G13" s="368">
        <f t="shared" si="1"/>
        <v>24.285578039893128</v>
      </c>
      <c r="H13" s="369">
        <v>84.203291</v>
      </c>
      <c r="I13" s="370">
        <v>101.570255</v>
      </c>
      <c r="K13" s="357"/>
      <c r="L13" s="357"/>
    </row>
    <row r="14" spans="1:12" ht="15">
      <c r="A14" s="365" t="s">
        <v>559</v>
      </c>
      <c r="B14" s="366">
        <v>106.27086800000001</v>
      </c>
      <c r="C14" s="367">
        <v>127.816397</v>
      </c>
      <c r="D14" s="368">
        <f t="shared" si="0"/>
        <v>20.2741630001554</v>
      </c>
      <c r="E14" s="366">
        <v>38.529669</v>
      </c>
      <c r="F14" s="367">
        <v>42.192491000000004</v>
      </c>
      <c r="G14" s="368">
        <f t="shared" si="1"/>
        <v>9.506497447460568</v>
      </c>
      <c r="H14" s="369">
        <v>67.741199</v>
      </c>
      <c r="I14" s="370">
        <v>85.62390599999999</v>
      </c>
      <c r="K14" s="357"/>
      <c r="L14" s="357"/>
    </row>
    <row r="15" spans="1:12" ht="15">
      <c r="A15" s="365" t="s">
        <v>496</v>
      </c>
      <c r="B15" s="366">
        <v>1057.5502620000002</v>
      </c>
      <c r="C15" s="367">
        <v>1193.997028</v>
      </c>
      <c r="D15" s="368">
        <f t="shared" si="0"/>
        <v>12.902154242953587</v>
      </c>
      <c r="E15" s="366">
        <v>486.03265999999996</v>
      </c>
      <c r="F15" s="367">
        <v>523.967042</v>
      </c>
      <c r="G15" s="368">
        <f t="shared" si="1"/>
        <v>7.804903892672568</v>
      </c>
      <c r="H15" s="369">
        <v>571.5176020000002</v>
      </c>
      <c r="I15" s="370">
        <v>670.0299859999999</v>
      </c>
      <c r="K15" s="357"/>
      <c r="L15" s="357"/>
    </row>
    <row r="16" spans="1:12" ht="15">
      <c r="A16" s="365" t="s">
        <v>560</v>
      </c>
      <c r="B16" s="366">
        <v>92.33374099999999</v>
      </c>
      <c r="C16" s="367">
        <v>130.686087</v>
      </c>
      <c r="D16" s="368">
        <f t="shared" si="0"/>
        <v>41.53665343203196</v>
      </c>
      <c r="E16" s="366">
        <v>99.550933</v>
      </c>
      <c r="F16" s="367">
        <v>103.39210899999999</v>
      </c>
      <c r="G16" s="368">
        <f t="shared" si="1"/>
        <v>3.8585032648563824</v>
      </c>
      <c r="H16" s="369">
        <v>-7.21719200000001</v>
      </c>
      <c r="I16" s="370">
        <v>27.293978000000003</v>
      </c>
      <c r="K16" s="357"/>
      <c r="L16" s="357"/>
    </row>
    <row r="17" spans="1:12" ht="15">
      <c r="A17" s="365" t="s">
        <v>500</v>
      </c>
      <c r="B17" s="366">
        <v>314.418227</v>
      </c>
      <c r="C17" s="367">
        <v>388.541378</v>
      </c>
      <c r="D17" s="368">
        <f t="shared" si="0"/>
        <v>23.574699122007328</v>
      </c>
      <c r="E17" s="366">
        <v>694.153639</v>
      </c>
      <c r="F17" s="367">
        <v>769.79599</v>
      </c>
      <c r="G17" s="368">
        <f t="shared" si="1"/>
        <v>10.897061795854096</v>
      </c>
      <c r="H17" s="369">
        <v>-379.73541199999994</v>
      </c>
      <c r="I17" s="370">
        <v>-381.25461199999995</v>
      </c>
      <c r="K17" s="357"/>
      <c r="L17" s="357"/>
    </row>
    <row r="18" spans="1:12" ht="15">
      <c r="A18" s="365" t="s">
        <v>561</v>
      </c>
      <c r="B18" s="366">
        <v>198.153528</v>
      </c>
      <c r="C18" s="367">
        <v>174.465424</v>
      </c>
      <c r="D18" s="368">
        <f t="shared" si="0"/>
        <v>-11.954419504456151</v>
      </c>
      <c r="E18" s="366">
        <v>91.48522100000001</v>
      </c>
      <c r="F18" s="367">
        <v>109.687566</v>
      </c>
      <c r="G18" s="368">
        <f t="shared" si="1"/>
        <v>19.896486887209893</v>
      </c>
      <c r="H18" s="369">
        <v>106.66830699999998</v>
      </c>
      <c r="I18" s="370">
        <v>64.777858</v>
      </c>
      <c r="K18" s="357"/>
      <c r="L18" s="357"/>
    </row>
    <row r="19" spans="1:12" ht="15">
      <c r="A19" s="365" t="s">
        <v>503</v>
      </c>
      <c r="B19" s="366">
        <v>382.489123</v>
      </c>
      <c r="C19" s="367">
        <v>418.518367</v>
      </c>
      <c r="D19" s="368">
        <f t="shared" si="0"/>
        <v>9.41967805970786</v>
      </c>
      <c r="E19" s="366">
        <v>206.017728</v>
      </c>
      <c r="F19" s="367">
        <v>253.253438</v>
      </c>
      <c r="G19" s="368">
        <f t="shared" si="1"/>
        <v>22.92798316851644</v>
      </c>
      <c r="H19" s="369">
        <v>176.47139500000003</v>
      </c>
      <c r="I19" s="370">
        <v>165.26492900000002</v>
      </c>
      <c r="K19" s="374"/>
      <c r="L19" s="357"/>
    </row>
    <row r="20" spans="1:12" ht="15">
      <c r="A20" s="365" t="s">
        <v>562</v>
      </c>
      <c r="B20" s="366">
        <v>6.046543</v>
      </c>
      <c r="C20" s="367">
        <v>5.975439000000001</v>
      </c>
      <c r="D20" s="368">
        <f t="shared" si="0"/>
        <v>-1.1759446678870749</v>
      </c>
      <c r="E20" s="366">
        <v>3.819693</v>
      </c>
      <c r="F20" s="367">
        <v>6.063804</v>
      </c>
      <c r="G20" s="368">
        <f t="shared" si="1"/>
        <v>58.75108287498498</v>
      </c>
      <c r="H20" s="369">
        <v>2.2268499999999993</v>
      </c>
      <c r="I20" s="370">
        <v>-0.08836499999999978</v>
      </c>
      <c r="K20" s="357"/>
      <c r="L20" s="357"/>
    </row>
    <row r="21" spans="1:12" ht="15">
      <c r="A21" s="365" t="s">
        <v>563</v>
      </c>
      <c r="B21" s="366">
        <v>182.100563</v>
      </c>
      <c r="C21" s="367">
        <v>221.130883</v>
      </c>
      <c r="D21" s="368">
        <f t="shared" si="0"/>
        <v>21.43338788029997</v>
      </c>
      <c r="E21" s="366">
        <v>29.697379</v>
      </c>
      <c r="F21" s="367">
        <v>39.668157</v>
      </c>
      <c r="G21" s="368">
        <f t="shared" si="1"/>
        <v>33.57460602836365</v>
      </c>
      <c r="H21" s="369">
        <v>152.403184</v>
      </c>
      <c r="I21" s="370">
        <v>181.462726</v>
      </c>
      <c r="K21" s="357"/>
      <c r="L21" s="357"/>
    </row>
    <row r="22" spans="1:12" ht="15">
      <c r="A22" s="365" t="s">
        <v>564</v>
      </c>
      <c r="B22" s="366">
        <v>7.57428</v>
      </c>
      <c r="C22" s="367">
        <v>7.2664089999999995</v>
      </c>
      <c r="D22" s="368">
        <f t="shared" si="0"/>
        <v>-4.0646899771331455</v>
      </c>
      <c r="E22" s="366">
        <v>0.029325</v>
      </c>
      <c r="F22" s="367">
        <v>0.607232</v>
      </c>
      <c r="G22" s="368">
        <f t="shared" si="1"/>
        <v>1970.697357203751</v>
      </c>
      <c r="H22" s="369">
        <v>7.544955</v>
      </c>
      <c r="I22" s="370">
        <v>6.659177</v>
      </c>
      <c r="K22" s="357"/>
      <c r="L22" s="357"/>
    </row>
    <row r="23" spans="1:12" ht="15">
      <c r="A23" s="365" t="s">
        <v>497</v>
      </c>
      <c r="B23" s="366">
        <v>981.7703710000001</v>
      </c>
      <c r="C23" s="367">
        <v>1059.0372579999998</v>
      </c>
      <c r="D23" s="368">
        <f t="shared" si="0"/>
        <v>7.870158774632624</v>
      </c>
      <c r="E23" s="366">
        <v>1047.422965</v>
      </c>
      <c r="F23" s="367">
        <v>1171.017374</v>
      </c>
      <c r="G23" s="368">
        <f t="shared" si="1"/>
        <v>11.799856708316495</v>
      </c>
      <c r="H23" s="369">
        <v>-65.65259399999992</v>
      </c>
      <c r="I23" s="370">
        <v>-111.98011600000015</v>
      </c>
      <c r="K23" s="357"/>
      <c r="L23" s="357"/>
    </row>
    <row r="24" spans="1:12" ht="15">
      <c r="A24" s="365" t="s">
        <v>489</v>
      </c>
      <c r="B24" s="366">
        <v>3920.1720219999997</v>
      </c>
      <c r="C24" s="367">
        <v>4711.556535</v>
      </c>
      <c r="D24" s="368">
        <f t="shared" si="0"/>
        <v>20.18749454255454</v>
      </c>
      <c r="E24" s="366">
        <v>3070.316746</v>
      </c>
      <c r="F24" s="367">
        <v>3227.7785639999997</v>
      </c>
      <c r="G24" s="368">
        <f t="shared" si="1"/>
        <v>5.128520313258903</v>
      </c>
      <c r="H24" s="369">
        <v>849.8552760000001</v>
      </c>
      <c r="I24" s="370">
        <v>1483.7779710000004</v>
      </c>
      <c r="K24" s="357"/>
      <c r="L24" s="357"/>
    </row>
    <row r="25" spans="1:12" ht="15">
      <c r="A25" s="365" t="s">
        <v>565</v>
      </c>
      <c r="B25" s="366">
        <v>56.108303</v>
      </c>
      <c r="C25" s="367">
        <v>63.928687</v>
      </c>
      <c r="D25" s="368">
        <f t="shared" si="0"/>
        <v>13.938015555380453</v>
      </c>
      <c r="E25" s="366">
        <v>40.576833</v>
      </c>
      <c r="F25" s="367">
        <v>48.571019</v>
      </c>
      <c r="G25" s="368">
        <f t="shared" si="1"/>
        <v>19.701355204335435</v>
      </c>
      <c r="H25" s="369">
        <v>15.53147</v>
      </c>
      <c r="I25" s="370">
        <v>15.357667999999999</v>
      </c>
      <c r="K25" s="357"/>
      <c r="L25" s="357"/>
    </row>
    <row r="26" spans="1:12" ht="15">
      <c r="A26" s="365" t="s">
        <v>494</v>
      </c>
      <c r="B26" s="366">
        <v>1116.189594</v>
      </c>
      <c r="C26" s="367">
        <v>1240.23019</v>
      </c>
      <c r="D26" s="368">
        <f t="shared" si="0"/>
        <v>11.112860813859196</v>
      </c>
      <c r="E26" s="366">
        <v>492.076863</v>
      </c>
      <c r="F26" s="367">
        <v>453.250316</v>
      </c>
      <c r="G26" s="368">
        <f t="shared" si="1"/>
        <v>-7.890341920018297</v>
      </c>
      <c r="H26" s="369">
        <v>624.112731</v>
      </c>
      <c r="I26" s="370">
        <v>786.979874</v>
      </c>
      <c r="K26" s="357"/>
      <c r="L26" s="357"/>
    </row>
    <row r="27" spans="1:12" ht="15">
      <c r="A27" s="365" t="s">
        <v>515</v>
      </c>
      <c r="B27" s="366">
        <v>321.80927299999996</v>
      </c>
      <c r="C27" s="367">
        <v>373.022103</v>
      </c>
      <c r="D27" s="368">
        <f t="shared" si="0"/>
        <v>15.91403178739354</v>
      </c>
      <c r="E27" s="366">
        <v>37.191064</v>
      </c>
      <c r="F27" s="367">
        <v>40.673976</v>
      </c>
      <c r="G27" s="368">
        <f t="shared" si="1"/>
        <v>9.364916260529697</v>
      </c>
      <c r="H27" s="369">
        <v>284.618209</v>
      </c>
      <c r="I27" s="370">
        <v>332.348127</v>
      </c>
      <c r="K27" s="357"/>
      <c r="L27" s="357"/>
    </row>
    <row r="28" spans="1:12" ht="15">
      <c r="A28" s="365" t="s">
        <v>499</v>
      </c>
      <c r="B28" s="366">
        <v>585.3830379999999</v>
      </c>
      <c r="C28" s="367">
        <v>716.077002</v>
      </c>
      <c r="D28" s="368">
        <f t="shared" si="0"/>
        <v>22.32623009483238</v>
      </c>
      <c r="E28" s="366">
        <v>310.53625</v>
      </c>
      <c r="F28" s="367">
        <v>281.058931</v>
      </c>
      <c r="G28" s="368">
        <f t="shared" si="1"/>
        <v>-9.492392273043816</v>
      </c>
      <c r="H28" s="369">
        <v>274.84678799999995</v>
      </c>
      <c r="I28" s="370">
        <v>435.018071</v>
      </c>
      <c r="K28" s="357"/>
      <c r="L28" s="357"/>
    </row>
    <row r="29" spans="1:12" ht="15">
      <c r="A29" s="365" t="s">
        <v>566</v>
      </c>
      <c r="B29" s="366">
        <v>74.00311599999999</v>
      </c>
      <c r="C29" s="367">
        <v>74.659038</v>
      </c>
      <c r="D29" s="368">
        <f t="shared" si="0"/>
        <v>0.8863437588222689</v>
      </c>
      <c r="E29" s="366">
        <v>6.916486</v>
      </c>
      <c r="F29" s="367">
        <v>8.321349</v>
      </c>
      <c r="G29" s="368">
        <f t="shared" si="1"/>
        <v>20.31180284323571</v>
      </c>
      <c r="H29" s="369">
        <v>67.08662999999999</v>
      </c>
      <c r="I29" s="370">
        <v>66.337689</v>
      </c>
      <c r="K29" s="357"/>
      <c r="L29" s="357"/>
    </row>
    <row r="30" spans="1:12" ht="15">
      <c r="A30" s="365" t="s">
        <v>513</v>
      </c>
      <c r="B30" s="366">
        <v>331.048946</v>
      </c>
      <c r="C30" s="367">
        <v>367.417858</v>
      </c>
      <c r="D30" s="368">
        <f t="shared" si="0"/>
        <v>10.985962178535383</v>
      </c>
      <c r="E30" s="366">
        <v>116.872</v>
      </c>
      <c r="F30" s="367">
        <v>168.89252299999998</v>
      </c>
      <c r="G30" s="368">
        <f t="shared" si="1"/>
        <v>44.51068091587376</v>
      </c>
      <c r="H30" s="369">
        <v>214.176946</v>
      </c>
      <c r="I30" s="370">
        <v>198.525335</v>
      </c>
      <c r="K30" s="357"/>
      <c r="L30" s="357"/>
    </row>
    <row r="31" spans="1:12" ht="15">
      <c r="A31" s="365" t="s">
        <v>504</v>
      </c>
      <c r="B31" s="366">
        <v>491.639687</v>
      </c>
      <c r="C31" s="367">
        <v>540.2814669999999</v>
      </c>
      <c r="D31" s="368">
        <f t="shared" si="0"/>
        <v>9.893786300453797</v>
      </c>
      <c r="E31" s="366">
        <v>309.626985</v>
      </c>
      <c r="F31" s="367">
        <v>293.76272700000004</v>
      </c>
      <c r="G31" s="368">
        <f t="shared" si="1"/>
        <v>-5.123667757834463</v>
      </c>
      <c r="H31" s="369">
        <v>182.012702</v>
      </c>
      <c r="I31" s="370">
        <v>246.51873999999992</v>
      </c>
      <c r="K31" s="357"/>
      <c r="L31" s="357"/>
    </row>
    <row r="32" spans="1:12" ht="15">
      <c r="A32" s="365" t="s">
        <v>491</v>
      </c>
      <c r="B32" s="366">
        <v>1326.834053</v>
      </c>
      <c r="C32" s="367">
        <v>1545.040933</v>
      </c>
      <c r="D32" s="368">
        <f t="shared" si="0"/>
        <v>16.445679812530404</v>
      </c>
      <c r="E32" s="366">
        <v>364.925946</v>
      </c>
      <c r="F32" s="367">
        <v>404.058534</v>
      </c>
      <c r="G32" s="368">
        <f t="shared" si="1"/>
        <v>10.723432638577032</v>
      </c>
      <c r="H32" s="369">
        <v>961.9081070000001</v>
      </c>
      <c r="I32" s="370">
        <v>1140.982399</v>
      </c>
      <c r="K32" s="357"/>
      <c r="L32" s="357"/>
    </row>
    <row r="33" spans="1:12" ht="15">
      <c r="A33" s="375" t="s">
        <v>495</v>
      </c>
      <c r="B33" s="376">
        <v>878.743469</v>
      </c>
      <c r="C33" s="377">
        <v>1065.451858</v>
      </c>
      <c r="D33" s="368">
        <f t="shared" si="0"/>
        <v>21.247200757289487</v>
      </c>
      <c r="E33" s="376">
        <v>556.3998780000001</v>
      </c>
      <c r="F33" s="378">
        <v>571.4502689999999</v>
      </c>
      <c r="G33" s="368">
        <f t="shared" si="1"/>
        <v>2.704959435666856</v>
      </c>
      <c r="H33" s="369">
        <v>322.343591</v>
      </c>
      <c r="I33" s="370">
        <v>494.001589</v>
      </c>
      <c r="K33" s="357"/>
      <c r="L33" s="357"/>
    </row>
    <row r="34" spans="1:12" ht="15.75" thickBot="1">
      <c r="A34" s="379" t="s">
        <v>567</v>
      </c>
      <c r="B34" s="380">
        <v>0.3334839999970427</v>
      </c>
      <c r="C34" s="381">
        <v>1.8933899999974528</v>
      </c>
      <c r="D34" s="382">
        <f t="shared" si="0"/>
        <v>467.7603723159861</v>
      </c>
      <c r="E34" s="380">
        <v>6.416119999999864</v>
      </c>
      <c r="F34" s="381">
        <v>6.261216000000786</v>
      </c>
      <c r="G34" s="382">
        <f t="shared" si="1"/>
        <v>-2.4142939969807533</v>
      </c>
      <c r="H34" s="383">
        <v>-6.082636000002822</v>
      </c>
      <c r="I34" s="384">
        <v>-4.367826000003333</v>
      </c>
      <c r="K34" s="357"/>
      <c r="L34" s="357"/>
    </row>
    <row r="35" spans="1:12" ht="15">
      <c r="A35" s="358" t="s">
        <v>547</v>
      </c>
      <c r="B35" s="359">
        <v>2015.973644</v>
      </c>
      <c r="C35" s="360">
        <v>2194.1324139999997</v>
      </c>
      <c r="D35" s="385">
        <f t="shared" si="0"/>
        <v>8.837356109800401</v>
      </c>
      <c r="E35" s="359">
        <v>658.625576</v>
      </c>
      <c r="F35" s="360">
        <v>520.602083</v>
      </c>
      <c r="G35" s="368">
        <f t="shared" si="1"/>
        <v>-20.95629110522122</v>
      </c>
      <c r="H35" s="359">
        <v>1357.3480679999998</v>
      </c>
      <c r="I35" s="386">
        <v>1673.5303309999997</v>
      </c>
      <c r="L35" s="357"/>
    </row>
    <row r="36" spans="1:12" ht="15">
      <c r="A36" s="365" t="s">
        <v>568</v>
      </c>
      <c r="B36" s="366">
        <v>4.189462000000001</v>
      </c>
      <c r="C36" s="367">
        <v>5.805934000000001</v>
      </c>
      <c r="D36" s="368">
        <f t="shared" si="0"/>
        <v>38.58423826257404</v>
      </c>
      <c r="E36" s="366">
        <v>0.264305</v>
      </c>
      <c r="F36" s="367">
        <v>0.350862</v>
      </c>
      <c r="G36" s="368">
        <f t="shared" si="1"/>
        <v>32.74890751215451</v>
      </c>
      <c r="H36" s="387">
        <v>3.9251570000000005</v>
      </c>
      <c r="I36" s="388">
        <v>5.455072</v>
      </c>
      <c r="K36" s="357"/>
      <c r="L36" s="357"/>
    </row>
    <row r="37" spans="1:12" ht="15">
      <c r="A37" s="365" t="s">
        <v>569</v>
      </c>
      <c r="B37" s="366">
        <v>12.776153</v>
      </c>
      <c r="C37" s="367">
        <v>14.790339</v>
      </c>
      <c r="D37" s="368">
        <f t="shared" si="0"/>
        <v>15.765199430532794</v>
      </c>
      <c r="E37" s="366">
        <v>1.8868179999999999</v>
      </c>
      <c r="F37" s="367">
        <v>1.924566</v>
      </c>
      <c r="G37" s="368">
        <f t="shared" si="1"/>
        <v>2.0006169116470227</v>
      </c>
      <c r="H37" s="387">
        <v>10.889335</v>
      </c>
      <c r="I37" s="388">
        <v>12.865772999999999</v>
      </c>
      <c r="K37" s="357"/>
      <c r="L37" s="357"/>
    </row>
    <row r="38" spans="1:12" ht="15">
      <c r="A38" s="365" t="s">
        <v>490</v>
      </c>
      <c r="B38" s="366">
        <v>305.623746</v>
      </c>
      <c r="C38" s="367">
        <v>293.22004499999997</v>
      </c>
      <c r="D38" s="368">
        <f t="shared" si="0"/>
        <v>-4.058487327094019</v>
      </c>
      <c r="E38" s="366">
        <v>14.670554</v>
      </c>
      <c r="F38" s="367">
        <v>15.437071</v>
      </c>
      <c r="G38" s="368">
        <f t="shared" si="1"/>
        <v>5.22486744536028</v>
      </c>
      <c r="H38" s="387">
        <v>290.953192</v>
      </c>
      <c r="I38" s="388">
        <v>277.78297399999997</v>
      </c>
      <c r="K38" s="357"/>
      <c r="L38" s="357"/>
    </row>
    <row r="39" spans="1:12" ht="15">
      <c r="A39" s="365" t="s">
        <v>570</v>
      </c>
      <c r="B39" s="366">
        <v>8.747173</v>
      </c>
      <c r="C39" s="367">
        <v>9.805719</v>
      </c>
      <c r="D39" s="368">
        <f t="shared" si="0"/>
        <v>12.101578418535906</v>
      </c>
      <c r="E39" s="366">
        <v>4.824889</v>
      </c>
      <c r="F39" s="367">
        <v>6.844443</v>
      </c>
      <c r="G39" s="368">
        <f t="shared" si="1"/>
        <v>41.857004378753594</v>
      </c>
      <c r="H39" s="387">
        <v>3.9222840000000008</v>
      </c>
      <c r="I39" s="388">
        <v>2.961275999999999</v>
      </c>
      <c r="K39" s="357"/>
      <c r="L39" s="357"/>
    </row>
    <row r="40" spans="1:12" ht="15">
      <c r="A40" s="365" t="s">
        <v>571</v>
      </c>
      <c r="B40" s="366">
        <v>65.189932</v>
      </c>
      <c r="C40" s="367">
        <v>72.19752199999999</v>
      </c>
      <c r="D40" s="368">
        <f t="shared" si="0"/>
        <v>10.749497330354622</v>
      </c>
      <c r="E40" s="366">
        <v>19.921773</v>
      </c>
      <c r="F40" s="367">
        <v>23.497722000000003</v>
      </c>
      <c r="G40" s="368">
        <f t="shared" si="1"/>
        <v>17.94995355082101</v>
      </c>
      <c r="H40" s="387">
        <v>45.268159</v>
      </c>
      <c r="I40" s="388">
        <v>48.699799999999996</v>
      </c>
      <c r="K40" s="357"/>
      <c r="L40" s="357"/>
    </row>
    <row r="41" spans="1:12" ht="15">
      <c r="A41" s="365" t="s">
        <v>572</v>
      </c>
      <c r="B41" s="366">
        <v>4.965413</v>
      </c>
      <c r="C41" s="367">
        <v>4.042281</v>
      </c>
      <c r="D41" s="368">
        <f t="shared" si="0"/>
        <v>-18.59124306477628</v>
      </c>
      <c r="E41" s="366">
        <v>0.029539000000000003</v>
      </c>
      <c r="F41" s="367">
        <v>0.115552</v>
      </c>
      <c r="G41" s="368">
        <f t="shared" si="1"/>
        <v>291.18453569856797</v>
      </c>
      <c r="H41" s="387">
        <v>4.935874</v>
      </c>
      <c r="I41" s="388">
        <v>3.926729</v>
      </c>
      <c r="K41" s="357"/>
      <c r="L41" s="357"/>
    </row>
    <row r="42" spans="1:12" ht="15">
      <c r="A42" s="365" t="s">
        <v>573</v>
      </c>
      <c r="B42" s="366">
        <v>22.816671999999997</v>
      </c>
      <c r="C42" s="367">
        <v>20.984316</v>
      </c>
      <c r="D42" s="368">
        <f t="shared" si="0"/>
        <v>-8.030776793390366</v>
      </c>
      <c r="E42" s="366">
        <v>32.567334</v>
      </c>
      <c r="F42" s="367">
        <v>30.100666</v>
      </c>
      <c r="G42" s="368">
        <f t="shared" si="1"/>
        <v>-7.574055647293703</v>
      </c>
      <c r="H42" s="387">
        <v>-9.750662</v>
      </c>
      <c r="I42" s="388">
        <v>-9.116350000000002</v>
      </c>
      <c r="K42" s="357"/>
      <c r="L42" s="357"/>
    </row>
    <row r="43" spans="1:12" ht="15">
      <c r="A43" s="365" t="s">
        <v>493</v>
      </c>
      <c r="B43" s="366">
        <v>1051.277596</v>
      </c>
      <c r="C43" s="367">
        <v>1257.776295</v>
      </c>
      <c r="D43" s="368">
        <f t="shared" si="0"/>
        <v>19.64264241773112</v>
      </c>
      <c r="E43" s="366">
        <v>71.206308</v>
      </c>
      <c r="F43" s="367">
        <v>89.771821</v>
      </c>
      <c r="G43" s="368">
        <f t="shared" si="1"/>
        <v>26.072848770645425</v>
      </c>
      <c r="H43" s="387">
        <v>980.071288</v>
      </c>
      <c r="I43" s="388">
        <v>1168.0044739999998</v>
      </c>
      <c r="K43" s="357"/>
      <c r="L43" s="357"/>
    </row>
    <row r="44" spans="1:12" ht="15">
      <c r="A44" s="365" t="s">
        <v>574</v>
      </c>
      <c r="B44" s="366">
        <v>1.962</v>
      </c>
      <c r="C44" s="367">
        <v>2.180139</v>
      </c>
      <c r="D44" s="368">
        <f t="shared" si="0"/>
        <v>11.11819571865444</v>
      </c>
      <c r="E44" s="366">
        <v>0.000305</v>
      </c>
      <c r="F44" s="367">
        <v>0.022955</v>
      </c>
      <c r="G44" s="368">
        <f t="shared" si="1"/>
        <v>7426.229508196721</v>
      </c>
      <c r="H44" s="387">
        <v>1.961695</v>
      </c>
      <c r="I44" s="388">
        <v>2.157184</v>
      </c>
      <c r="K44" s="357"/>
      <c r="L44" s="357"/>
    </row>
    <row r="45" spans="1:12" ht="15">
      <c r="A45" s="365" t="s">
        <v>575</v>
      </c>
      <c r="B45" s="366">
        <v>6.332913</v>
      </c>
      <c r="C45" s="367">
        <v>9.991918</v>
      </c>
      <c r="D45" s="368">
        <f t="shared" si="0"/>
        <v>57.77759776583068</v>
      </c>
      <c r="E45" s="366" t="s">
        <v>576</v>
      </c>
      <c r="F45" s="367" t="s">
        <v>576</v>
      </c>
      <c r="G45" s="368" t="s">
        <v>576</v>
      </c>
      <c r="H45" s="387">
        <v>6.332913</v>
      </c>
      <c r="I45" s="388">
        <v>9.991918</v>
      </c>
      <c r="K45" s="357"/>
      <c r="L45" s="357"/>
    </row>
    <row r="46" spans="1:12" ht="15">
      <c r="A46" s="365" t="s">
        <v>498</v>
      </c>
      <c r="B46" s="366">
        <v>498.33552399999996</v>
      </c>
      <c r="C46" s="367">
        <v>457.467998</v>
      </c>
      <c r="D46" s="368">
        <f t="shared" si="0"/>
        <v>-8.200805287162298</v>
      </c>
      <c r="E46" s="366">
        <v>510.943597</v>
      </c>
      <c r="F46" s="367">
        <v>350.258799</v>
      </c>
      <c r="G46" s="368">
        <f t="shared" si="1"/>
        <v>-31.44863717706986</v>
      </c>
      <c r="H46" s="387">
        <v>-12.608073000000033</v>
      </c>
      <c r="I46" s="389">
        <v>107.20919900000003</v>
      </c>
      <c r="K46" s="357"/>
      <c r="L46" s="357"/>
    </row>
    <row r="47" spans="1:12" ht="15.75" thickBot="1">
      <c r="A47" s="379" t="s">
        <v>514</v>
      </c>
      <c r="B47" s="380">
        <v>33.757059999999996</v>
      </c>
      <c r="C47" s="381">
        <v>45.869908</v>
      </c>
      <c r="D47" s="382">
        <f t="shared" si="0"/>
        <v>35.88241393059706</v>
      </c>
      <c r="E47" s="380">
        <v>2.310154</v>
      </c>
      <c r="F47" s="381">
        <v>2.277626</v>
      </c>
      <c r="G47" s="382">
        <f t="shared" si="1"/>
        <v>-1.4080446584946142</v>
      </c>
      <c r="H47" s="390">
        <v>31.446906</v>
      </c>
      <c r="I47" s="391">
        <v>43.592282000000004</v>
      </c>
      <c r="K47" s="357"/>
      <c r="L47" s="357"/>
    </row>
    <row r="48" spans="1:12" ht="15">
      <c r="A48" s="358" t="s">
        <v>548</v>
      </c>
      <c r="B48" s="359">
        <v>138.489979</v>
      </c>
      <c r="C48" s="360">
        <v>169.763438</v>
      </c>
      <c r="D48" s="361">
        <f t="shared" si="0"/>
        <v>22.581748676559478</v>
      </c>
      <c r="E48" s="359">
        <v>561.6516829999999</v>
      </c>
      <c r="F48" s="360">
        <v>699.329514</v>
      </c>
      <c r="G48" s="361">
        <f t="shared" si="1"/>
        <v>24.513027409552</v>
      </c>
      <c r="H48" s="392">
        <v>-423.16170400000004</v>
      </c>
      <c r="I48" s="386">
        <v>-529.566076</v>
      </c>
      <c r="K48" s="357"/>
      <c r="L48" s="357"/>
    </row>
    <row r="49" spans="1:12" ht="15">
      <c r="A49" s="365" t="s">
        <v>577</v>
      </c>
      <c r="B49" s="366">
        <v>7.654403</v>
      </c>
      <c r="C49" s="367">
        <v>12.711412000000001</v>
      </c>
      <c r="D49" s="368">
        <f t="shared" si="0"/>
        <v>66.06666777278386</v>
      </c>
      <c r="E49" s="366">
        <v>47.196661</v>
      </c>
      <c r="F49" s="367">
        <v>38.351035</v>
      </c>
      <c r="G49" s="368">
        <f t="shared" si="1"/>
        <v>-18.7420588926831</v>
      </c>
      <c r="H49" s="393">
        <v>-39.542258000000004</v>
      </c>
      <c r="I49" s="388">
        <v>-25.639623000000004</v>
      </c>
      <c r="K49" s="357"/>
      <c r="L49" s="357"/>
    </row>
    <row r="50" spans="1:12" ht="15">
      <c r="A50" s="365" t="s">
        <v>578</v>
      </c>
      <c r="B50" s="366">
        <v>0.011613</v>
      </c>
      <c r="C50" s="367">
        <v>0.075659</v>
      </c>
      <c r="D50" s="368">
        <f t="shared" si="0"/>
        <v>551.5026263670026</v>
      </c>
      <c r="E50" s="366">
        <v>0.6209560000000001</v>
      </c>
      <c r="F50" s="367">
        <v>1.24771</v>
      </c>
      <c r="G50" s="368">
        <f t="shared" si="1"/>
        <v>100.9337215519296</v>
      </c>
      <c r="H50" s="394">
        <v>-0.6093430000000001</v>
      </c>
      <c r="I50" s="388">
        <v>-1.172051</v>
      </c>
      <c r="L50" s="357"/>
    </row>
    <row r="51" spans="1:12" ht="15">
      <c r="A51" s="365" t="s">
        <v>579</v>
      </c>
      <c r="B51" s="366">
        <v>65.926445</v>
      </c>
      <c r="C51" s="367">
        <v>91.295813</v>
      </c>
      <c r="D51" s="368">
        <f t="shared" si="0"/>
        <v>38.48132263160859</v>
      </c>
      <c r="E51" s="366">
        <v>483.098035</v>
      </c>
      <c r="F51" s="367">
        <v>629.4475659999999</v>
      </c>
      <c r="G51" s="368">
        <f t="shared" si="1"/>
        <v>30.293961141862226</v>
      </c>
      <c r="H51" s="394">
        <v>-417.17159</v>
      </c>
      <c r="I51" s="388">
        <v>-538.151753</v>
      </c>
      <c r="K51" s="357"/>
      <c r="L51" s="357"/>
    </row>
    <row r="52" spans="1:12" ht="15.75" thickBot="1">
      <c r="A52" s="379" t="s">
        <v>580</v>
      </c>
      <c r="B52" s="380">
        <v>64.89751799999999</v>
      </c>
      <c r="C52" s="381">
        <v>65.680554</v>
      </c>
      <c r="D52" s="382">
        <f t="shared" si="0"/>
        <v>1.2065731080809745</v>
      </c>
      <c r="E52" s="380">
        <v>30.736031</v>
      </c>
      <c r="F52" s="381">
        <v>30.283203</v>
      </c>
      <c r="G52" s="382">
        <f t="shared" si="1"/>
        <v>-1.4732806587812208</v>
      </c>
      <c r="H52" s="395">
        <v>34.161486999999994</v>
      </c>
      <c r="I52" s="396">
        <v>35.397351</v>
      </c>
      <c r="K52" s="357"/>
      <c r="L52" s="357"/>
    </row>
    <row r="53" spans="1:12" ht="15">
      <c r="A53" s="358" t="s">
        <v>549</v>
      </c>
      <c r="B53" s="359">
        <v>322.864228</v>
      </c>
      <c r="C53" s="360">
        <v>338.44304999999997</v>
      </c>
      <c r="D53" s="361">
        <f t="shared" si="0"/>
        <v>4.825192960057484</v>
      </c>
      <c r="E53" s="359">
        <v>268.885123</v>
      </c>
      <c r="F53" s="360">
        <v>430.672192</v>
      </c>
      <c r="G53" s="368">
        <f t="shared" si="1"/>
        <v>60.16958736686967</v>
      </c>
      <c r="H53" s="392">
        <v>53.979105</v>
      </c>
      <c r="I53" s="386">
        <v>-92.229142</v>
      </c>
      <c r="K53" s="357"/>
      <c r="L53" s="357"/>
    </row>
    <row r="54" spans="1:12" ht="15">
      <c r="A54" s="365" t="s">
        <v>581</v>
      </c>
      <c r="B54" s="366">
        <v>52.094910000000006</v>
      </c>
      <c r="C54" s="367">
        <v>54.946981</v>
      </c>
      <c r="D54" s="397">
        <f t="shared" si="0"/>
        <v>5.474759434271015</v>
      </c>
      <c r="E54" s="366">
        <v>28.392304</v>
      </c>
      <c r="F54" s="367">
        <v>30.367354</v>
      </c>
      <c r="G54" s="368">
        <f t="shared" si="1"/>
        <v>6.9562864641066104</v>
      </c>
      <c r="H54" s="393">
        <v>23.702606000000003</v>
      </c>
      <c r="I54" s="388">
        <v>24.579627000000002</v>
      </c>
      <c r="K54" s="357"/>
      <c r="L54" s="357"/>
    </row>
    <row r="55" spans="1:12" ht="15">
      <c r="A55" s="365" t="s">
        <v>582</v>
      </c>
      <c r="B55" s="366">
        <v>18.544592</v>
      </c>
      <c r="C55" s="367">
        <v>33.215095999999996</v>
      </c>
      <c r="D55" s="397">
        <f t="shared" si="0"/>
        <v>79.10933818333665</v>
      </c>
      <c r="E55" s="366">
        <v>17.767885</v>
      </c>
      <c r="F55" s="367">
        <v>21.38307</v>
      </c>
      <c r="G55" s="368">
        <f t="shared" si="1"/>
        <v>20.346737948832967</v>
      </c>
      <c r="H55" s="394">
        <v>0.7767070000000021</v>
      </c>
      <c r="I55" s="388">
        <v>11.832025999999997</v>
      </c>
      <c r="K55" s="357"/>
      <c r="L55" s="357"/>
    </row>
    <row r="56" spans="1:12" ht="15.75" thickBot="1">
      <c r="A56" s="379" t="s">
        <v>583</v>
      </c>
      <c r="B56" s="380">
        <v>252.224726</v>
      </c>
      <c r="C56" s="381">
        <v>250.280973</v>
      </c>
      <c r="D56" s="382">
        <f t="shared" si="0"/>
        <v>-0.7706433190852253</v>
      </c>
      <c r="E56" s="380">
        <v>222.72493400000002</v>
      </c>
      <c r="F56" s="381">
        <v>378.921768</v>
      </c>
      <c r="G56" s="382">
        <f t="shared" si="1"/>
        <v>70.1299271683699</v>
      </c>
      <c r="H56" s="395">
        <v>29.499791999999985</v>
      </c>
      <c r="I56" s="396">
        <v>-128.640795</v>
      </c>
      <c r="K56" s="357"/>
      <c r="L56" s="357"/>
    </row>
    <row r="57" spans="1:12" ht="15">
      <c r="A57" s="358" t="s">
        <v>550</v>
      </c>
      <c r="B57" s="359">
        <v>16.474791</v>
      </c>
      <c r="C57" s="360">
        <v>15.235940999999999</v>
      </c>
      <c r="D57" s="361">
        <f t="shared" si="0"/>
        <v>-7.519670507504472</v>
      </c>
      <c r="E57" s="359">
        <v>1006.051962</v>
      </c>
      <c r="F57" s="360">
        <v>781.137613</v>
      </c>
      <c r="G57" s="361">
        <f t="shared" si="1"/>
        <v>-22.356136411967956</v>
      </c>
      <c r="H57" s="392">
        <v>-989.577171</v>
      </c>
      <c r="I57" s="386">
        <v>-765.9016720000001</v>
      </c>
      <c r="K57" s="357"/>
      <c r="L57" s="357"/>
    </row>
    <row r="58" spans="1:12" ht="15">
      <c r="A58" s="365" t="s">
        <v>584</v>
      </c>
      <c r="B58" s="366">
        <v>1.0972149999999998</v>
      </c>
      <c r="C58" s="367">
        <v>1.661109</v>
      </c>
      <c r="D58" s="368">
        <f t="shared" si="0"/>
        <v>51.39320917049076</v>
      </c>
      <c r="E58" s="366">
        <v>687.795622</v>
      </c>
      <c r="F58" s="367">
        <v>505.944266</v>
      </c>
      <c r="G58" s="368">
        <f t="shared" si="1"/>
        <v>-26.43973735558322</v>
      </c>
      <c r="H58" s="393">
        <v>-686.698407</v>
      </c>
      <c r="I58" s="388">
        <v>-504.283157</v>
      </c>
      <c r="K58" s="357"/>
      <c r="L58" s="357"/>
    </row>
    <row r="59" spans="1:12" ht="15">
      <c r="A59" s="365" t="s">
        <v>585</v>
      </c>
      <c r="B59" s="366">
        <v>13.604666</v>
      </c>
      <c r="C59" s="367">
        <v>12.061461999999999</v>
      </c>
      <c r="D59" s="368">
        <f t="shared" si="0"/>
        <v>-11.343196518018164</v>
      </c>
      <c r="E59" s="366">
        <v>310.72920500000004</v>
      </c>
      <c r="F59" s="367">
        <v>258.11397</v>
      </c>
      <c r="G59" s="368">
        <f t="shared" si="1"/>
        <v>-16.93282580245395</v>
      </c>
      <c r="H59" s="394">
        <v>-297.12453899999997</v>
      </c>
      <c r="I59" s="388">
        <v>-246.052508</v>
      </c>
      <c r="K59" s="357"/>
      <c r="L59" s="357"/>
    </row>
    <row r="60" spans="1:12" ht="15">
      <c r="A60" s="365" t="s">
        <v>586</v>
      </c>
      <c r="B60" s="366">
        <v>0.20293</v>
      </c>
      <c r="C60" s="367">
        <v>0.437061</v>
      </c>
      <c r="D60" s="368">
        <f t="shared" si="0"/>
        <v>115.37525255014043</v>
      </c>
      <c r="E60" s="366">
        <v>5.314895000000001</v>
      </c>
      <c r="F60" s="367">
        <v>15.412402</v>
      </c>
      <c r="G60" s="368">
        <f t="shared" si="1"/>
        <v>189.98507026008977</v>
      </c>
      <c r="H60" s="394">
        <v>-5.1119650000000005</v>
      </c>
      <c r="I60" s="388">
        <v>-14.975341</v>
      </c>
      <c r="K60" s="357"/>
      <c r="L60" s="357"/>
    </row>
    <row r="61" spans="1:12" ht="15.75" thickBot="1">
      <c r="A61" s="379" t="s">
        <v>587</v>
      </c>
      <c r="B61" s="380">
        <v>1.56998</v>
      </c>
      <c r="C61" s="381">
        <v>1.076309</v>
      </c>
      <c r="D61" s="398">
        <f t="shared" si="0"/>
        <v>-31.444413304628082</v>
      </c>
      <c r="E61" s="380">
        <v>2.21224</v>
      </c>
      <c r="F61" s="381">
        <v>1.6669749999999999</v>
      </c>
      <c r="G61" s="382">
        <f t="shared" si="1"/>
        <v>-24.647642208801944</v>
      </c>
      <c r="H61" s="395">
        <v>-0.6422599999999997</v>
      </c>
      <c r="I61" s="396">
        <v>-0.5906659999999999</v>
      </c>
      <c r="K61" s="357"/>
      <c r="L61" s="357"/>
    </row>
    <row r="62" spans="1:11" ht="15.75" thickBot="1">
      <c r="A62" s="399" t="s">
        <v>588</v>
      </c>
      <c r="B62" s="400">
        <v>1548.6459729999997</v>
      </c>
      <c r="C62" s="401">
        <v>1686.8752949999975</v>
      </c>
      <c r="D62" s="402">
        <f t="shared" si="0"/>
        <v>8.925818063648423</v>
      </c>
      <c r="E62" s="400">
        <v>1758.8962820000027</v>
      </c>
      <c r="F62" s="401">
        <v>1924.214458999998</v>
      </c>
      <c r="G62" s="402">
        <f t="shared" si="1"/>
        <v>9.398972451747731</v>
      </c>
      <c r="H62" s="403">
        <v>-210.25030900000297</v>
      </c>
      <c r="I62" s="404">
        <v>-237.33916400000044</v>
      </c>
      <c r="K62" s="46"/>
    </row>
    <row r="63" spans="2:9" ht="12.75">
      <c r="B63" s="405"/>
      <c r="C63" s="405"/>
      <c r="D63" s="405"/>
      <c r="E63" s="405"/>
      <c r="F63" s="405"/>
      <c r="G63" s="46"/>
      <c r="H63" s="263"/>
      <c r="I63" s="263"/>
    </row>
    <row r="64" spans="1:11" ht="15.75">
      <c r="A64" s="257"/>
      <c r="B64" s="406"/>
      <c r="C64" s="406"/>
      <c r="D64" s="406"/>
      <c r="E64" s="406"/>
      <c r="F64" s="406"/>
      <c r="G64" s="406"/>
      <c r="H64" s="263"/>
      <c r="I64" s="263"/>
      <c r="K64" s="46"/>
    </row>
    <row r="65" spans="2:9" ht="12.75">
      <c r="B65" s="46"/>
      <c r="C65" s="46"/>
      <c r="E65" s="407"/>
      <c r="F65" s="407"/>
      <c r="H65" s="263"/>
      <c r="I65" s="263"/>
    </row>
    <row r="66" spans="2:9" ht="12.75">
      <c r="B66" s="46"/>
      <c r="C66" s="46"/>
      <c r="H66" s="263"/>
      <c r="I66" s="263"/>
    </row>
    <row r="67" spans="8:9" ht="12.75">
      <c r="H67" s="263"/>
      <c r="I67" s="263"/>
    </row>
    <row r="68" spans="8:9" ht="12.75">
      <c r="H68" s="263"/>
      <c r="I68" s="263"/>
    </row>
    <row r="69" spans="8:9" ht="12.75">
      <c r="H69" s="263"/>
      <c r="I69" s="263"/>
    </row>
    <row r="70" spans="8:9" ht="12.75">
      <c r="H70" s="263"/>
      <c r="I70" s="263"/>
    </row>
    <row r="71" spans="8:9" ht="12.75">
      <c r="H71" s="263"/>
      <c r="I71" s="263"/>
    </row>
    <row r="72" spans="8:9" ht="12.75">
      <c r="H72" s="263"/>
      <c r="I72" s="263"/>
    </row>
    <row r="73" spans="8:9" ht="12.75">
      <c r="H73" s="263"/>
      <c r="I73" s="263"/>
    </row>
    <row r="74" spans="8:9" ht="12.75">
      <c r="H74" s="263"/>
      <c r="I74" s="263"/>
    </row>
    <row r="75" spans="8:9" ht="12.75">
      <c r="H75" s="263"/>
      <c r="I75" s="263"/>
    </row>
    <row r="76" spans="8:9" ht="12.75">
      <c r="H76" s="263"/>
      <c r="I76" s="263"/>
    </row>
    <row r="77" spans="8:9" ht="12.75">
      <c r="H77" s="263"/>
      <c r="I77" s="263"/>
    </row>
    <row r="78" spans="8:9" ht="12.75">
      <c r="H78" s="263"/>
      <c r="I78" s="263"/>
    </row>
    <row r="79" spans="8:9" ht="12.75">
      <c r="H79" s="263"/>
      <c r="I79" s="263"/>
    </row>
  </sheetData>
  <sheetProtection/>
  <printOptions horizontalCentered="1"/>
  <pageMargins left="0.1968503937007874" right="0.1968503937007874" top="0.6692913385826772" bottom="0.31496062992125984" header="0.1968503937007874" footer="0.15748031496062992"/>
  <pageSetup horizontalDpi="300" verticalDpi="300" orientation="portrait" paperSize="9" scale="83" r:id="rId1"/>
  <headerFooter alignWithMargins="0">
    <oddHeader xml:space="preserve">&amp;L&amp;"Times New Roman CE,Pogrubiona kursywa"&amp;12Departament Rynków Rolnych&amp;C
&amp;8
&amp;"Times New Roman CE,Standardowy"&amp;14Polski handel zagraniczny towarami rolno-spożywczymi w  2013r. - dane ostateczne! </oddHeader>
    <oddFooter>&amp;L&amp;"Times New Roman CE,Pogrubiona kursywa"&amp;12Źródło: Min. Finansów&amp;R&amp;"Times New Roman CE,Pogrubiona kursywa"&amp;12Przygotował: Adam Pachnicki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="90" zoomScaleNormal="90" zoomScalePageLayoutView="0" workbookViewId="0" topLeftCell="A1">
      <selection activeCell="B21" sqref="B21"/>
    </sheetView>
  </sheetViews>
  <sheetFormatPr defaultColWidth="8.75390625" defaultRowHeight="12.75"/>
  <cols>
    <col min="1" max="1" width="4.875" style="0" bestFit="1" customWidth="1"/>
    <col min="2" max="2" width="53.00390625" style="0" bestFit="1" customWidth="1"/>
    <col min="3" max="3" width="9.875" style="0" customWidth="1"/>
    <col min="4" max="4" width="9.00390625" style="0" customWidth="1"/>
    <col min="5" max="5" width="9.25390625" style="0" bestFit="1" customWidth="1"/>
    <col min="6" max="7" width="10.125" style="0" bestFit="1" customWidth="1"/>
    <col min="8" max="8" width="9.25390625" style="0" bestFit="1" customWidth="1"/>
    <col min="9" max="9" width="10.125" style="0" customWidth="1"/>
    <col min="10" max="11" width="9.75390625" style="0" customWidth="1"/>
  </cols>
  <sheetData>
    <row r="1" ht="8.25" customHeight="1" thickBot="1">
      <c r="A1" s="346"/>
    </row>
    <row r="2" spans="1:11" ht="22.5">
      <c r="A2" s="48"/>
      <c r="B2" s="49"/>
      <c r="C2" s="408" t="s">
        <v>28</v>
      </c>
      <c r="D2" s="51"/>
      <c r="E2" s="51"/>
      <c r="F2" s="51"/>
      <c r="G2" s="52"/>
      <c r="H2" s="409"/>
      <c r="I2" s="50"/>
      <c r="J2" s="51"/>
      <c r="K2" s="53"/>
    </row>
    <row r="3" spans="1:11" ht="18.75">
      <c r="A3" s="54" t="s">
        <v>31</v>
      </c>
      <c r="B3" s="410" t="s">
        <v>32</v>
      </c>
      <c r="C3" s="411" t="s">
        <v>33</v>
      </c>
      <c r="D3" s="411"/>
      <c r="E3" s="412"/>
      <c r="F3" s="411" t="s">
        <v>590</v>
      </c>
      <c r="G3" s="413"/>
      <c r="H3" s="412"/>
      <c r="I3" s="411" t="s">
        <v>591</v>
      </c>
      <c r="J3" s="411"/>
      <c r="K3" s="414"/>
    </row>
    <row r="4" spans="1:11" ht="32.25" thickBot="1">
      <c r="A4" s="415"/>
      <c r="B4" s="416"/>
      <c r="C4" s="417" t="s">
        <v>17</v>
      </c>
      <c r="D4" s="418" t="s">
        <v>18</v>
      </c>
      <c r="E4" s="419" t="s">
        <v>589</v>
      </c>
      <c r="F4" s="417" t="s">
        <v>17</v>
      </c>
      <c r="G4" s="418" t="s">
        <v>18</v>
      </c>
      <c r="H4" s="420" t="s">
        <v>589</v>
      </c>
      <c r="I4" s="417" t="s">
        <v>17</v>
      </c>
      <c r="J4" s="418" t="s">
        <v>18</v>
      </c>
      <c r="K4" s="419" t="s">
        <v>589</v>
      </c>
    </row>
    <row r="5" spans="1:11" ht="15.75">
      <c r="A5" s="421" t="s">
        <v>35</v>
      </c>
      <c r="B5" s="66"/>
      <c r="C5" s="422">
        <v>17893.289084</v>
      </c>
      <c r="D5" s="423">
        <v>20427.184219000002</v>
      </c>
      <c r="E5" s="424">
        <f aca="true" t="shared" si="0" ref="E5:E36">((D5-C5)/C5)*100</f>
        <v>14.16114792034398</v>
      </c>
      <c r="F5" s="425" t="s">
        <v>576</v>
      </c>
      <c r="G5" s="426" t="s">
        <v>576</v>
      </c>
      <c r="H5" s="427" t="s">
        <v>576</v>
      </c>
      <c r="I5" s="67" t="s">
        <v>576</v>
      </c>
      <c r="J5" s="68" t="s">
        <v>576</v>
      </c>
      <c r="K5" s="424" t="s">
        <v>576</v>
      </c>
    </row>
    <row r="6" spans="1:11" ht="15.75">
      <c r="A6" s="72" t="s">
        <v>477</v>
      </c>
      <c r="B6" s="73" t="s">
        <v>478</v>
      </c>
      <c r="C6" s="326">
        <v>1332.023429</v>
      </c>
      <c r="D6" s="428">
        <v>1370.2313370000002</v>
      </c>
      <c r="E6" s="429">
        <f t="shared" si="0"/>
        <v>2.868411108105223</v>
      </c>
      <c r="F6" s="326">
        <v>104.14375</v>
      </c>
      <c r="G6" s="428">
        <v>100.541658</v>
      </c>
      <c r="H6" s="430">
        <f aca="true" t="shared" si="1" ref="H6:H29">((G6-F6)/F6)*100</f>
        <v>-3.4587692492348303</v>
      </c>
      <c r="I6" s="431">
        <f>C6/F6</f>
        <v>12.790238770929605</v>
      </c>
      <c r="J6" s="432">
        <f>D6/G6</f>
        <v>13.628493544437076</v>
      </c>
      <c r="K6" s="429">
        <f aca="true" t="shared" si="2" ref="K6:K29">((J6-I6)/I6)*100</f>
        <v>6.553863368154662</v>
      </c>
    </row>
    <row r="7" spans="1:11" ht="15.75">
      <c r="A7" s="72" t="s">
        <v>111</v>
      </c>
      <c r="B7" s="73" t="s">
        <v>112</v>
      </c>
      <c r="C7" s="326">
        <v>1027.832742</v>
      </c>
      <c r="D7" s="428">
        <v>1117.290335</v>
      </c>
      <c r="E7" s="429">
        <f t="shared" si="0"/>
        <v>8.703516568846554</v>
      </c>
      <c r="F7" s="326">
        <v>528.017565</v>
      </c>
      <c r="G7" s="428">
        <v>587.4053349999999</v>
      </c>
      <c r="H7" s="430">
        <f t="shared" si="1"/>
        <v>11.247309547363246</v>
      </c>
      <c r="I7" s="431">
        <f aca="true" t="shared" si="3" ref="I7:J36">C7/F7</f>
        <v>1.9465881632176385</v>
      </c>
      <c r="J7" s="432">
        <f t="shared" si="3"/>
        <v>1.9020772683312452</v>
      </c>
      <c r="K7" s="429">
        <f t="shared" si="2"/>
        <v>-2.2866107853454936</v>
      </c>
    </row>
    <row r="8" spans="1:11" ht="15.75">
      <c r="A8" s="72" t="s">
        <v>397</v>
      </c>
      <c r="B8" s="73" t="s">
        <v>398</v>
      </c>
      <c r="C8" s="326">
        <v>872.167169</v>
      </c>
      <c r="D8" s="428">
        <v>1066.996537</v>
      </c>
      <c r="E8" s="429">
        <f t="shared" si="0"/>
        <v>22.338534964963817</v>
      </c>
      <c r="F8" s="326">
        <v>221.721461</v>
      </c>
      <c r="G8" s="428">
        <v>258.610198</v>
      </c>
      <c r="H8" s="430">
        <f t="shared" si="1"/>
        <v>16.637422842888455</v>
      </c>
      <c r="I8" s="431">
        <f t="shared" si="3"/>
        <v>3.9336163719397463</v>
      </c>
      <c r="J8" s="432">
        <f t="shared" si="3"/>
        <v>4.125887320963266</v>
      </c>
      <c r="K8" s="429">
        <f t="shared" si="2"/>
        <v>4.887892738983777</v>
      </c>
    </row>
    <row r="9" spans="1:11" ht="15.75">
      <c r="A9" s="72" t="s">
        <v>103</v>
      </c>
      <c r="B9" s="433" t="s">
        <v>104</v>
      </c>
      <c r="C9" s="292">
        <v>767.677431</v>
      </c>
      <c r="D9" s="434">
        <v>925.0868360000001</v>
      </c>
      <c r="E9" s="429">
        <f t="shared" si="0"/>
        <v>20.504628460283616</v>
      </c>
      <c r="F9" s="326">
        <v>368.699449</v>
      </c>
      <c r="G9" s="428">
        <v>444.49518</v>
      </c>
      <c r="H9" s="430">
        <f t="shared" si="1"/>
        <v>20.557592696592284</v>
      </c>
      <c r="I9" s="431">
        <f t="shared" si="3"/>
        <v>2.0821225339015896</v>
      </c>
      <c r="J9" s="432">
        <f t="shared" si="3"/>
        <v>2.0812078007235084</v>
      </c>
      <c r="K9" s="429">
        <f t="shared" si="2"/>
        <v>-0.043932725533071426</v>
      </c>
    </row>
    <row r="10" spans="1:11" ht="15.75">
      <c r="A10" s="72" t="s">
        <v>407</v>
      </c>
      <c r="B10" s="433" t="s">
        <v>408</v>
      </c>
      <c r="C10" s="292">
        <v>638.968828</v>
      </c>
      <c r="D10" s="434">
        <v>763.1848490000001</v>
      </c>
      <c r="E10" s="429">
        <f t="shared" si="0"/>
        <v>19.440075251996497</v>
      </c>
      <c r="F10" s="326">
        <v>287.548406</v>
      </c>
      <c r="G10" s="428">
        <v>329.694306</v>
      </c>
      <c r="H10" s="430">
        <f t="shared" si="1"/>
        <v>14.656975702379649</v>
      </c>
      <c r="I10" s="431">
        <f t="shared" si="3"/>
        <v>2.222126134825453</v>
      </c>
      <c r="J10" s="432">
        <f t="shared" si="3"/>
        <v>2.3148256888610024</v>
      </c>
      <c r="K10" s="429">
        <f t="shared" si="2"/>
        <v>4.171660311390516</v>
      </c>
    </row>
    <row r="11" spans="1:11" ht="15.75">
      <c r="A11" s="72" t="s">
        <v>99</v>
      </c>
      <c r="B11" s="433" t="s">
        <v>100</v>
      </c>
      <c r="C11" s="292">
        <v>731.685538</v>
      </c>
      <c r="D11" s="434">
        <v>753.742178</v>
      </c>
      <c r="E11" s="429">
        <f t="shared" si="0"/>
        <v>3.014497192371734</v>
      </c>
      <c r="F11" s="326">
        <v>223.07756700000002</v>
      </c>
      <c r="G11" s="428">
        <v>232.12234099999998</v>
      </c>
      <c r="H11" s="430">
        <f t="shared" si="1"/>
        <v>4.054542158423289</v>
      </c>
      <c r="I11" s="431">
        <f t="shared" si="3"/>
        <v>3.27996018532872</v>
      </c>
      <c r="J11" s="432">
        <f t="shared" si="3"/>
        <v>3.2471763586082396</v>
      </c>
      <c r="K11" s="429">
        <f t="shared" si="2"/>
        <v>-0.9995190449909283</v>
      </c>
    </row>
    <row r="12" spans="1:11" ht="15.75">
      <c r="A12" s="435" t="s">
        <v>145</v>
      </c>
      <c r="B12" s="433" t="s">
        <v>146</v>
      </c>
      <c r="C12" s="292">
        <v>553.293466</v>
      </c>
      <c r="D12" s="434">
        <v>691.838766</v>
      </c>
      <c r="E12" s="429">
        <f t="shared" si="0"/>
        <v>25.040111353854304</v>
      </c>
      <c r="F12" s="326">
        <v>177.574641</v>
      </c>
      <c r="G12" s="428">
        <v>207.61511</v>
      </c>
      <c r="H12" s="430">
        <f t="shared" si="1"/>
        <v>16.91709403484024</v>
      </c>
      <c r="I12" s="431">
        <f t="shared" si="3"/>
        <v>3.115836038773126</v>
      </c>
      <c r="J12" s="432">
        <f t="shared" si="3"/>
        <v>3.3323141364807216</v>
      </c>
      <c r="K12" s="429">
        <f t="shared" si="2"/>
        <v>6.947672952420017</v>
      </c>
    </row>
    <row r="13" spans="1:11" ht="15.75">
      <c r="A13" s="72" t="s">
        <v>437</v>
      </c>
      <c r="B13" s="433" t="s">
        <v>438</v>
      </c>
      <c r="C13" s="292">
        <v>532.3527780000001</v>
      </c>
      <c r="D13" s="434">
        <v>644.3551620000001</v>
      </c>
      <c r="E13" s="429">
        <f t="shared" si="0"/>
        <v>21.03912830525325</v>
      </c>
      <c r="F13" s="326">
        <v>141.700327</v>
      </c>
      <c r="G13" s="428">
        <v>169.20929999999998</v>
      </c>
      <c r="H13" s="430">
        <f t="shared" si="1"/>
        <v>19.413485898307066</v>
      </c>
      <c r="I13" s="431">
        <f t="shared" si="3"/>
        <v>3.7568916689938203</v>
      </c>
      <c r="J13" s="432">
        <f t="shared" si="3"/>
        <v>3.8080363313363987</v>
      </c>
      <c r="K13" s="429">
        <f t="shared" si="2"/>
        <v>1.3613557922013786</v>
      </c>
    </row>
    <row r="14" spans="1:11" ht="15.75">
      <c r="A14" s="72" t="s">
        <v>425</v>
      </c>
      <c r="B14" s="433" t="s">
        <v>426</v>
      </c>
      <c r="C14" s="292">
        <v>578.6379790000001</v>
      </c>
      <c r="D14" s="434">
        <v>590.9449840000001</v>
      </c>
      <c r="E14" s="429">
        <f t="shared" si="0"/>
        <v>2.12689201999304</v>
      </c>
      <c r="F14" s="326">
        <v>375.043321</v>
      </c>
      <c r="G14" s="428">
        <v>433.69838500000003</v>
      </c>
      <c r="H14" s="430">
        <f t="shared" si="1"/>
        <v>15.639543678208852</v>
      </c>
      <c r="I14" s="431">
        <f t="shared" si="3"/>
        <v>1.5428563757838527</v>
      </c>
      <c r="J14" s="432">
        <f t="shared" si="3"/>
        <v>1.3625713270756128</v>
      </c>
      <c r="K14" s="429">
        <f t="shared" si="2"/>
        <v>-11.685147855492744</v>
      </c>
    </row>
    <row r="15" spans="1:11" ht="15.75">
      <c r="A15" s="72" t="s">
        <v>127</v>
      </c>
      <c r="B15" s="433" t="s">
        <v>128</v>
      </c>
      <c r="C15" s="292">
        <v>442.560531</v>
      </c>
      <c r="D15" s="434">
        <v>587.722838</v>
      </c>
      <c r="E15" s="429">
        <f t="shared" si="0"/>
        <v>32.80055423650058</v>
      </c>
      <c r="F15" s="326">
        <v>45.944339</v>
      </c>
      <c r="G15" s="428">
        <v>52.858644999999996</v>
      </c>
      <c r="H15" s="430">
        <f t="shared" si="1"/>
        <v>15.049309992249526</v>
      </c>
      <c r="I15" s="431">
        <f t="shared" si="3"/>
        <v>9.632536687490488</v>
      </c>
      <c r="J15" s="432">
        <f t="shared" si="3"/>
        <v>11.118764735645419</v>
      </c>
      <c r="K15" s="429">
        <f t="shared" si="2"/>
        <v>15.429248767721331</v>
      </c>
    </row>
    <row r="16" spans="1:11" ht="15.75">
      <c r="A16" s="72" t="s">
        <v>223</v>
      </c>
      <c r="B16" s="433" t="s">
        <v>224</v>
      </c>
      <c r="C16" s="292">
        <v>363.643141</v>
      </c>
      <c r="D16" s="434">
        <v>473.650643</v>
      </c>
      <c r="E16" s="429">
        <f t="shared" si="0"/>
        <v>30.25149923012022</v>
      </c>
      <c r="F16" s="326">
        <v>997.3983639999999</v>
      </c>
      <c r="G16" s="428">
        <v>1272.432106</v>
      </c>
      <c r="H16" s="430">
        <f t="shared" si="1"/>
        <v>27.57511461087579</v>
      </c>
      <c r="I16" s="431">
        <f t="shared" si="3"/>
        <v>0.3645916758291375</v>
      </c>
      <c r="J16" s="432">
        <f t="shared" si="3"/>
        <v>0.3722404054146053</v>
      </c>
      <c r="K16" s="429">
        <f t="shared" si="2"/>
        <v>2.0978892532511666</v>
      </c>
    </row>
    <row r="17" spans="1:11" ht="15.75">
      <c r="A17" s="72" t="s">
        <v>371</v>
      </c>
      <c r="B17" s="433" t="s">
        <v>372</v>
      </c>
      <c r="C17" s="292">
        <v>411.25593699999996</v>
      </c>
      <c r="D17" s="434">
        <v>467.818873</v>
      </c>
      <c r="E17" s="429">
        <f t="shared" si="0"/>
        <v>13.75370685530068</v>
      </c>
      <c r="F17" s="326">
        <v>137.768984</v>
      </c>
      <c r="G17" s="428">
        <v>152.2354</v>
      </c>
      <c r="H17" s="430">
        <f t="shared" si="1"/>
        <v>10.50048826664789</v>
      </c>
      <c r="I17" s="431">
        <f t="shared" si="3"/>
        <v>2.985112650609371</v>
      </c>
      <c r="J17" s="432">
        <f t="shared" si="3"/>
        <v>3.072996642042521</v>
      </c>
      <c r="K17" s="429">
        <f t="shared" si="2"/>
        <v>2.944076211502774</v>
      </c>
    </row>
    <row r="18" spans="1:11" ht="15.75">
      <c r="A18" s="72" t="s">
        <v>229</v>
      </c>
      <c r="B18" s="433" t="s">
        <v>230</v>
      </c>
      <c r="C18" s="292">
        <v>429.27753</v>
      </c>
      <c r="D18" s="434">
        <v>416.442471</v>
      </c>
      <c r="E18" s="429">
        <f t="shared" si="0"/>
        <v>-2.989920995864843</v>
      </c>
      <c r="F18" s="326">
        <v>308.005635</v>
      </c>
      <c r="G18" s="428">
        <v>310.173608</v>
      </c>
      <c r="H18" s="430">
        <f t="shared" si="1"/>
        <v>0.7038744599591555</v>
      </c>
      <c r="I18" s="431">
        <f t="shared" si="3"/>
        <v>1.3937327153121728</v>
      </c>
      <c r="J18" s="432">
        <f t="shared" si="3"/>
        <v>1.3426109129181616</v>
      </c>
      <c r="K18" s="429">
        <f t="shared" si="2"/>
        <v>-3.6679774990114065</v>
      </c>
    </row>
    <row r="19" spans="1:11" ht="15.75">
      <c r="A19" s="72" t="s">
        <v>375</v>
      </c>
      <c r="B19" s="433" t="s">
        <v>376</v>
      </c>
      <c r="C19" s="292">
        <v>388.187742</v>
      </c>
      <c r="D19" s="434">
        <v>381.59572499999996</v>
      </c>
      <c r="E19" s="429">
        <f t="shared" si="0"/>
        <v>-1.6981517669870303</v>
      </c>
      <c r="F19" s="326">
        <v>114.942041</v>
      </c>
      <c r="G19" s="428">
        <v>115.692519</v>
      </c>
      <c r="H19" s="430">
        <f t="shared" si="1"/>
        <v>0.6529186305296258</v>
      </c>
      <c r="I19" s="431">
        <f t="shared" si="3"/>
        <v>3.377247686075106</v>
      </c>
      <c r="J19" s="432">
        <f t="shared" si="3"/>
        <v>3.2983612795223167</v>
      </c>
      <c r="K19" s="429">
        <f t="shared" si="2"/>
        <v>-2.3358193974948835</v>
      </c>
    </row>
    <row r="20" spans="1:11" ht="15.75">
      <c r="A20" s="72" t="s">
        <v>197</v>
      </c>
      <c r="B20" s="433" t="s">
        <v>198</v>
      </c>
      <c r="C20" s="292">
        <v>344.264742</v>
      </c>
      <c r="D20" s="434">
        <v>365.101129</v>
      </c>
      <c r="E20" s="429">
        <f t="shared" si="0"/>
        <v>6.052431300095205</v>
      </c>
      <c r="F20" s="326">
        <v>226.44758</v>
      </c>
      <c r="G20" s="428">
        <v>241.821226</v>
      </c>
      <c r="H20" s="430">
        <f t="shared" si="1"/>
        <v>6.789052901338141</v>
      </c>
      <c r="I20" s="431">
        <f t="shared" si="3"/>
        <v>1.5202844826162418</v>
      </c>
      <c r="J20" s="432">
        <f t="shared" si="3"/>
        <v>1.5097976924490493</v>
      </c>
      <c r="K20" s="429">
        <f t="shared" si="2"/>
        <v>-0.6897913046606877</v>
      </c>
    </row>
    <row r="21" spans="1:11" ht="15.75">
      <c r="A21" s="72" t="s">
        <v>257</v>
      </c>
      <c r="B21" s="433" t="s">
        <v>258</v>
      </c>
      <c r="C21" s="292">
        <v>256.657506</v>
      </c>
      <c r="D21" s="434">
        <v>358.29280200000005</v>
      </c>
      <c r="E21" s="429">
        <f t="shared" si="0"/>
        <v>39.59958061775915</v>
      </c>
      <c r="F21" s="326">
        <v>1060.55385</v>
      </c>
      <c r="G21" s="428">
        <v>1692.890222</v>
      </c>
      <c r="H21" s="430">
        <f t="shared" si="1"/>
        <v>59.623221583703646</v>
      </c>
      <c r="I21" s="431">
        <f t="shared" si="3"/>
        <v>0.24200327592983611</v>
      </c>
      <c r="J21" s="432">
        <f t="shared" si="3"/>
        <v>0.21164562081096364</v>
      </c>
      <c r="K21" s="429">
        <f t="shared" si="2"/>
        <v>-12.544315775160852</v>
      </c>
    </row>
    <row r="22" spans="1:11" ht="15.75">
      <c r="A22" s="72" t="s">
        <v>473</v>
      </c>
      <c r="B22" s="433" t="s">
        <v>474</v>
      </c>
      <c r="C22" s="292">
        <v>280.19731</v>
      </c>
      <c r="D22" s="434">
        <v>344.302887</v>
      </c>
      <c r="E22" s="429">
        <f t="shared" si="0"/>
        <v>22.878726780067936</v>
      </c>
      <c r="F22" s="326">
        <v>319.341844</v>
      </c>
      <c r="G22" s="428">
        <v>375.097056</v>
      </c>
      <c r="H22" s="430">
        <f t="shared" si="1"/>
        <v>17.459413179814927</v>
      </c>
      <c r="I22" s="431">
        <f t="shared" si="3"/>
        <v>0.8774212188741543</v>
      </c>
      <c r="J22" s="432">
        <f t="shared" si="3"/>
        <v>0.917903463897088</v>
      </c>
      <c r="K22" s="429">
        <f t="shared" si="2"/>
        <v>4.6137754766037835</v>
      </c>
    </row>
    <row r="23" spans="1:11" ht="15.75">
      <c r="A23" s="72" t="s">
        <v>353</v>
      </c>
      <c r="B23" s="433" t="s">
        <v>354</v>
      </c>
      <c r="C23" s="292">
        <v>180.70729</v>
      </c>
      <c r="D23" s="434">
        <v>329.130141</v>
      </c>
      <c r="E23" s="429">
        <f t="shared" si="0"/>
        <v>82.13440144003043</v>
      </c>
      <c r="F23" s="436">
        <v>180.949421</v>
      </c>
      <c r="G23" s="428">
        <v>390.971049</v>
      </c>
      <c r="H23" s="430">
        <f t="shared" si="1"/>
        <v>116.06648246749572</v>
      </c>
      <c r="I23" s="431">
        <f t="shared" si="3"/>
        <v>0.9986618857431989</v>
      </c>
      <c r="J23" s="432">
        <f t="shared" si="3"/>
        <v>0.8418273983248309</v>
      </c>
      <c r="K23" s="429">
        <f t="shared" si="2"/>
        <v>-15.70446310781678</v>
      </c>
    </row>
    <row r="24" spans="1:11" ht="15.75">
      <c r="A24" s="72" t="s">
        <v>125</v>
      </c>
      <c r="B24" s="433" t="s">
        <v>126</v>
      </c>
      <c r="C24" s="292">
        <v>290.50138</v>
      </c>
      <c r="D24" s="434">
        <v>317.51302799999996</v>
      </c>
      <c r="E24" s="429">
        <f t="shared" si="0"/>
        <v>9.298285605390234</v>
      </c>
      <c r="F24" s="326">
        <v>58.902063999999996</v>
      </c>
      <c r="G24" s="428">
        <v>63.535445</v>
      </c>
      <c r="H24" s="430">
        <f t="shared" si="1"/>
        <v>7.86624556993454</v>
      </c>
      <c r="I24" s="431">
        <f t="shared" si="3"/>
        <v>4.931938887574466</v>
      </c>
      <c r="J24" s="432">
        <f t="shared" si="3"/>
        <v>4.9974156630208535</v>
      </c>
      <c r="K24" s="429">
        <f t="shared" si="2"/>
        <v>1.3276071934173737</v>
      </c>
    </row>
    <row r="25" spans="1:11" ht="15.75">
      <c r="A25" s="72" t="s">
        <v>299</v>
      </c>
      <c r="B25" s="433" t="s">
        <v>300</v>
      </c>
      <c r="C25" s="292">
        <v>122.27842</v>
      </c>
      <c r="D25" s="434">
        <v>316.75627299999996</v>
      </c>
      <c r="E25" s="429">
        <f t="shared" si="0"/>
        <v>159.045114420026</v>
      </c>
      <c r="F25" s="326">
        <v>256.425123</v>
      </c>
      <c r="G25" s="428">
        <v>773.836583</v>
      </c>
      <c r="H25" s="430">
        <f t="shared" si="1"/>
        <v>201.77877032743007</v>
      </c>
      <c r="I25" s="431">
        <f t="shared" si="3"/>
        <v>0.4768581899052068</v>
      </c>
      <c r="J25" s="432">
        <f t="shared" si="3"/>
        <v>0.4093322543268802</v>
      </c>
      <c r="K25" s="429">
        <f t="shared" si="2"/>
        <v>-14.160590508417162</v>
      </c>
    </row>
    <row r="26" spans="1:11" ht="15.75">
      <c r="A26" s="72" t="s">
        <v>379</v>
      </c>
      <c r="B26" s="433" t="s">
        <v>380</v>
      </c>
      <c r="C26" s="292">
        <v>377.212663</v>
      </c>
      <c r="D26" s="434">
        <v>307.160617</v>
      </c>
      <c r="E26" s="429">
        <f t="shared" si="0"/>
        <v>-18.570968811829104</v>
      </c>
      <c r="F26" s="326">
        <v>576.1204449999999</v>
      </c>
      <c r="G26" s="428">
        <v>507.925244</v>
      </c>
      <c r="H26" s="430">
        <f t="shared" si="1"/>
        <v>-11.836969437875078</v>
      </c>
      <c r="I26" s="431">
        <f t="shared" si="3"/>
        <v>0.6547461841941751</v>
      </c>
      <c r="J26" s="432">
        <f t="shared" si="3"/>
        <v>0.6047358752659279</v>
      </c>
      <c r="K26" s="429">
        <f t="shared" si="2"/>
        <v>-7.638121479057887</v>
      </c>
    </row>
    <row r="27" spans="1:11" ht="15.75">
      <c r="A27" s="72" t="s">
        <v>199</v>
      </c>
      <c r="B27" s="433" t="s">
        <v>200</v>
      </c>
      <c r="C27" s="292">
        <v>232.996586</v>
      </c>
      <c r="D27" s="434">
        <v>264.3525</v>
      </c>
      <c r="E27" s="429">
        <f t="shared" si="0"/>
        <v>13.457671006389774</v>
      </c>
      <c r="F27" s="326">
        <v>447.618536</v>
      </c>
      <c r="G27" s="428">
        <v>469.277432</v>
      </c>
      <c r="H27" s="430">
        <f t="shared" si="1"/>
        <v>4.838695062440392</v>
      </c>
      <c r="I27" s="431">
        <f t="shared" si="3"/>
        <v>0.5205248828212065</v>
      </c>
      <c r="J27" s="432">
        <f t="shared" si="3"/>
        <v>0.5633181610148259</v>
      </c>
      <c r="K27" s="429">
        <f t="shared" si="2"/>
        <v>8.221178200297176</v>
      </c>
    </row>
    <row r="28" spans="1:11" ht="15.75">
      <c r="A28" s="72" t="s">
        <v>137</v>
      </c>
      <c r="B28" s="433" t="s">
        <v>138</v>
      </c>
      <c r="C28" s="292">
        <v>235.326611</v>
      </c>
      <c r="D28" s="434">
        <v>262.751826</v>
      </c>
      <c r="E28" s="429">
        <f t="shared" si="0"/>
        <v>11.654106980701803</v>
      </c>
      <c r="F28" s="326">
        <v>111.462389</v>
      </c>
      <c r="G28" s="428">
        <v>94.578677</v>
      </c>
      <c r="H28" s="430">
        <f t="shared" si="1"/>
        <v>-15.147452114991006</v>
      </c>
      <c r="I28" s="431">
        <f t="shared" si="3"/>
        <v>2.111264733433984</v>
      </c>
      <c r="J28" s="432">
        <f t="shared" si="3"/>
        <v>2.7781296412086625</v>
      </c>
      <c r="K28" s="429">
        <f t="shared" si="2"/>
        <v>31.586039268984468</v>
      </c>
    </row>
    <row r="29" spans="1:11" ht="15.75">
      <c r="A29" s="72" t="s">
        <v>431</v>
      </c>
      <c r="B29" s="433" t="s">
        <v>432</v>
      </c>
      <c r="C29" s="292">
        <v>225.134992</v>
      </c>
      <c r="D29" s="434">
        <v>255.991261</v>
      </c>
      <c r="E29" s="429">
        <f t="shared" si="0"/>
        <v>13.705674415996603</v>
      </c>
      <c r="F29" s="326">
        <v>141.419512</v>
      </c>
      <c r="G29" s="428">
        <v>146.814879</v>
      </c>
      <c r="H29" s="430">
        <f t="shared" si="1"/>
        <v>3.8151503450245206</v>
      </c>
      <c r="I29" s="431">
        <f t="shared" si="3"/>
        <v>1.5919655556441181</v>
      </c>
      <c r="J29" s="432">
        <f t="shared" si="3"/>
        <v>1.7436329528970973</v>
      </c>
      <c r="K29" s="429">
        <f t="shared" si="2"/>
        <v>9.527052687494466</v>
      </c>
    </row>
    <row r="30" spans="1:11" ht="15.75">
      <c r="A30" s="435" t="s">
        <v>237</v>
      </c>
      <c r="B30" s="433" t="s">
        <v>238</v>
      </c>
      <c r="C30" s="292">
        <v>267.95139</v>
      </c>
      <c r="D30" s="434">
        <v>233.389887</v>
      </c>
      <c r="E30" s="429">
        <f t="shared" si="0"/>
        <v>-12.898422732571014</v>
      </c>
      <c r="F30" s="326">
        <v>56.492605000000005</v>
      </c>
      <c r="G30" s="428">
        <v>55.026171999999995</v>
      </c>
      <c r="H30" s="430">
        <f>((G30-F30)/F30)*100</f>
        <v>-2.595796387863525</v>
      </c>
      <c r="I30" s="431">
        <f t="shared" si="3"/>
        <v>4.7431232813569135</v>
      </c>
      <c r="J30" s="432">
        <f t="shared" si="3"/>
        <v>4.24143418517283</v>
      </c>
      <c r="K30" s="429">
        <f>((J30-I30)/I30)*100</f>
        <v>-10.577188624972033</v>
      </c>
    </row>
    <row r="31" spans="1:11" ht="15.75">
      <c r="A31" s="72" t="s">
        <v>441</v>
      </c>
      <c r="B31" s="433" t="s">
        <v>442</v>
      </c>
      <c r="C31" s="292">
        <v>188.4541</v>
      </c>
      <c r="D31" s="434">
        <v>230.95856799999999</v>
      </c>
      <c r="E31" s="429">
        <f t="shared" si="0"/>
        <v>22.554281387351068</v>
      </c>
      <c r="F31" s="326">
        <v>401.857572</v>
      </c>
      <c r="G31" s="428">
        <v>491.51397399999996</v>
      </c>
      <c r="H31" s="430">
        <f aca="true" t="shared" si="4" ref="H31:H36">((G31-F31)/F31)*100</f>
        <v>22.310492136253675</v>
      </c>
      <c r="I31" s="431">
        <f t="shared" si="3"/>
        <v>0.4689574444549722</v>
      </c>
      <c r="J31" s="432">
        <f t="shared" si="3"/>
        <v>0.4698921703495657</v>
      </c>
      <c r="K31" s="429">
        <f aca="true" t="shared" si="5" ref="K31:K36">((J31-I31)/I31)*100</f>
        <v>0.19931998215314167</v>
      </c>
    </row>
    <row r="32" spans="1:11" ht="15.75">
      <c r="A32" s="72" t="s">
        <v>385</v>
      </c>
      <c r="B32" s="73" t="s">
        <v>386</v>
      </c>
      <c r="C32" s="292">
        <v>196.296606</v>
      </c>
      <c r="D32" s="434">
        <v>230.209724</v>
      </c>
      <c r="E32" s="429">
        <f t="shared" si="0"/>
        <v>17.276466817770654</v>
      </c>
      <c r="F32" s="326">
        <v>54.935547</v>
      </c>
      <c r="G32" s="428">
        <v>61.45960899999999</v>
      </c>
      <c r="H32" s="430">
        <f t="shared" si="4"/>
        <v>11.875847891348007</v>
      </c>
      <c r="I32" s="431">
        <f t="shared" si="3"/>
        <v>3.5732165550294783</v>
      </c>
      <c r="J32" s="432">
        <f t="shared" si="3"/>
        <v>3.745707591468732</v>
      </c>
      <c r="K32" s="429">
        <f t="shared" si="5"/>
        <v>4.827332286828912</v>
      </c>
    </row>
    <row r="33" spans="1:11" ht="15.75">
      <c r="A33" s="72" t="s">
        <v>135</v>
      </c>
      <c r="B33" s="73" t="s">
        <v>136</v>
      </c>
      <c r="C33" s="292">
        <v>183.313726</v>
      </c>
      <c r="D33" s="434">
        <v>228.548648</v>
      </c>
      <c r="E33" s="429">
        <f t="shared" si="0"/>
        <v>24.67623291885954</v>
      </c>
      <c r="F33" s="326">
        <v>297.23373599999996</v>
      </c>
      <c r="G33" s="428">
        <v>300.620112</v>
      </c>
      <c r="H33" s="430">
        <f t="shared" si="4"/>
        <v>1.1392973239080915</v>
      </c>
      <c r="I33" s="431">
        <f t="shared" si="3"/>
        <v>0.6167325703566839</v>
      </c>
      <c r="J33" s="432">
        <f t="shared" si="3"/>
        <v>0.7602573443256517</v>
      </c>
      <c r="K33" s="429">
        <f t="shared" si="5"/>
        <v>23.271800593563757</v>
      </c>
    </row>
    <row r="34" spans="1:11" ht="15.75">
      <c r="A34" s="72" t="s">
        <v>147</v>
      </c>
      <c r="B34" s="73" t="s">
        <v>148</v>
      </c>
      <c r="C34" s="292">
        <v>240.520113</v>
      </c>
      <c r="D34" s="434">
        <v>217.22176000000002</v>
      </c>
      <c r="E34" s="429">
        <f t="shared" si="0"/>
        <v>-9.68665477053056</v>
      </c>
      <c r="F34" s="326">
        <v>190.017259</v>
      </c>
      <c r="G34" s="428">
        <v>222.29500099999998</v>
      </c>
      <c r="H34" s="430">
        <f t="shared" si="4"/>
        <v>16.98674224113505</v>
      </c>
      <c r="I34" s="431">
        <f t="shared" si="3"/>
        <v>1.2657803520889648</v>
      </c>
      <c r="J34" s="432">
        <f t="shared" si="3"/>
        <v>0.9771778898437758</v>
      </c>
      <c r="K34" s="429">
        <f t="shared" si="5"/>
        <v>-22.800358827572058</v>
      </c>
    </row>
    <row r="35" spans="1:11" ht="15.75">
      <c r="A35" s="72" t="s">
        <v>141</v>
      </c>
      <c r="B35" s="73" t="s">
        <v>142</v>
      </c>
      <c r="C35" s="292">
        <v>175.502514</v>
      </c>
      <c r="D35" s="434">
        <v>203.415247</v>
      </c>
      <c r="E35" s="429">
        <f t="shared" si="0"/>
        <v>15.904463340052214</v>
      </c>
      <c r="F35" s="326">
        <v>196.990262</v>
      </c>
      <c r="G35" s="428">
        <v>248.765475</v>
      </c>
      <c r="H35" s="430">
        <f t="shared" si="4"/>
        <v>26.283133224118465</v>
      </c>
      <c r="I35" s="431">
        <f t="shared" si="3"/>
        <v>0.8909197450582608</v>
      </c>
      <c r="J35" s="432">
        <f t="shared" si="3"/>
        <v>0.8176988667740167</v>
      </c>
      <c r="K35" s="429">
        <f t="shared" si="5"/>
        <v>-8.218571727743655</v>
      </c>
    </row>
    <row r="36" spans="1:11" ht="15.75" customHeight="1" thickBot="1">
      <c r="A36" s="79" t="s">
        <v>265</v>
      </c>
      <c r="B36" s="80" t="s">
        <v>266</v>
      </c>
      <c r="C36" s="437">
        <v>234.098838</v>
      </c>
      <c r="D36" s="438">
        <v>201.078192</v>
      </c>
      <c r="E36" s="439">
        <f t="shared" si="0"/>
        <v>-14.105429263173018</v>
      </c>
      <c r="F36" s="440">
        <v>1047.763805</v>
      </c>
      <c r="G36" s="441">
        <v>922.839055</v>
      </c>
      <c r="H36" s="442">
        <f t="shared" si="4"/>
        <v>-11.922987738634474</v>
      </c>
      <c r="I36" s="443">
        <f t="shared" si="3"/>
        <v>0.2234271091279012</v>
      </c>
      <c r="J36" s="444">
        <f t="shared" si="3"/>
        <v>0.21789085638556985</v>
      </c>
      <c r="K36" s="439">
        <f t="shared" si="5"/>
        <v>-2.4778786978629874</v>
      </c>
    </row>
    <row r="37" ht="15" customHeight="1"/>
    <row r="38" spans="1:6" ht="15.75">
      <c r="A38" s="257"/>
      <c r="F38" s="445"/>
    </row>
    <row r="39" spans="3:6" ht="15.75">
      <c r="C39" s="445"/>
      <c r="F39" s="445"/>
    </row>
    <row r="40" ht="12" customHeight="1"/>
  </sheetData>
  <sheetProtection/>
  <printOptions horizontalCentered="1"/>
  <pageMargins left="0.1968503937007874" right="0.1968503937007874" top="0.6299212598425197" bottom="0.35433070866141736" header="0.1968503937007874" footer="0.15748031496062992"/>
  <pageSetup horizontalDpi="300" verticalDpi="300" orientation="landscape" paperSize="9" scale="85" r:id="rId1"/>
  <headerFooter alignWithMargins="0">
    <oddHeader>&amp;L&amp;"Times New Roman CE,Pogrubiona kursywa"&amp;12Departament Rynków Rolnych&amp;C&amp;"Times New Roman CE,Standardowy"&amp;14
EKSPORT z Polski  WAŻNIEJSZYCH towarów rolno-spożywczych w 2013r. - DANE OSTATECZNE!</oddHeader>
    <oddFooter>&amp;L&amp;"Times New Roman CE,Pogrubiona kursywa"&amp;12Źródło: Min. Finansów&amp;R&amp;"Times New Roman CE,Pogrubiona kursywa"&amp;12Przygotował: Adam Pachnicki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showZeros="0" zoomScale="90" zoomScaleNormal="90" zoomScalePageLayoutView="0" workbookViewId="0" topLeftCell="A1">
      <selection activeCell="B21" sqref="B21"/>
    </sheetView>
  </sheetViews>
  <sheetFormatPr defaultColWidth="8.75390625" defaultRowHeight="12.75"/>
  <cols>
    <col min="1" max="1" width="4.875" style="0" bestFit="1" customWidth="1"/>
    <col min="2" max="2" width="53.375" style="0" customWidth="1"/>
    <col min="3" max="3" width="10.125" style="0" customWidth="1"/>
    <col min="4" max="4" width="10.125" style="0" bestFit="1" customWidth="1"/>
    <col min="5" max="5" width="9.25390625" style="0" bestFit="1" customWidth="1"/>
    <col min="6" max="7" width="9.75390625" style="0" customWidth="1"/>
    <col min="8" max="8" width="9.375" style="0" bestFit="1" customWidth="1"/>
    <col min="9" max="9" width="9.375" style="0" customWidth="1"/>
    <col min="10" max="10" width="9.375" style="0" bestFit="1" customWidth="1"/>
    <col min="11" max="11" width="9.25390625" style="0" customWidth="1"/>
  </cols>
  <sheetData>
    <row r="1" ht="4.5" customHeight="1" thickBot="1">
      <c r="A1" s="346"/>
    </row>
    <row r="2" spans="1:11" ht="22.5">
      <c r="A2" s="48"/>
      <c r="B2" s="49"/>
      <c r="C2" s="408" t="s">
        <v>29</v>
      </c>
      <c r="D2" s="51"/>
      <c r="E2" s="51"/>
      <c r="F2" s="51"/>
      <c r="G2" s="52"/>
      <c r="H2" s="409"/>
      <c r="I2" s="50"/>
      <c r="J2" s="51"/>
      <c r="K2" s="53"/>
    </row>
    <row r="3" spans="1:11" ht="18.75">
      <c r="A3" s="54" t="s">
        <v>31</v>
      </c>
      <c r="B3" s="410" t="s">
        <v>32</v>
      </c>
      <c r="C3" s="411" t="s">
        <v>33</v>
      </c>
      <c r="D3" s="411"/>
      <c r="E3" s="412"/>
      <c r="F3" s="411" t="s">
        <v>590</v>
      </c>
      <c r="G3" s="413"/>
      <c r="H3" s="412"/>
      <c r="I3" s="411" t="s">
        <v>591</v>
      </c>
      <c r="J3" s="411"/>
      <c r="K3" s="414"/>
    </row>
    <row r="4" spans="1:11" s="446" customFormat="1" ht="32.25" thickBot="1">
      <c r="A4" s="415"/>
      <c r="B4" s="416"/>
      <c r="C4" s="417" t="s">
        <v>17</v>
      </c>
      <c r="D4" s="418" t="s">
        <v>18</v>
      </c>
      <c r="E4" s="419" t="s">
        <v>589</v>
      </c>
      <c r="F4" s="417" t="s">
        <v>17</v>
      </c>
      <c r="G4" s="418" t="s">
        <v>18</v>
      </c>
      <c r="H4" s="420" t="s">
        <v>589</v>
      </c>
      <c r="I4" s="417" t="s">
        <v>17</v>
      </c>
      <c r="J4" s="418" t="s">
        <v>18</v>
      </c>
      <c r="K4" s="419" t="s">
        <v>589</v>
      </c>
    </row>
    <row r="5" spans="1:11" ht="15.75">
      <c r="A5" s="65" t="s">
        <v>35</v>
      </c>
      <c r="B5" s="66"/>
      <c r="C5" s="422">
        <v>13557.379528</v>
      </c>
      <c r="D5" s="423">
        <v>14312.568716</v>
      </c>
      <c r="E5" s="424">
        <f aca="true" t="shared" si="0" ref="E5:E36">((D5-C5)/C5)*100</f>
        <v>5.570318264236176</v>
      </c>
      <c r="F5" s="425" t="s">
        <v>576</v>
      </c>
      <c r="G5" s="68" t="s">
        <v>576</v>
      </c>
      <c r="H5" s="427" t="s">
        <v>576</v>
      </c>
      <c r="I5" s="67" t="s">
        <v>576</v>
      </c>
      <c r="J5" s="68" t="s">
        <v>576</v>
      </c>
      <c r="K5" s="424" t="s">
        <v>576</v>
      </c>
    </row>
    <row r="6" spans="1:11" ht="15.75">
      <c r="A6" s="72" t="s">
        <v>103</v>
      </c>
      <c r="B6" s="73" t="s">
        <v>104</v>
      </c>
      <c r="C6" s="326">
        <v>1241.620337</v>
      </c>
      <c r="D6" s="428">
        <v>1304.200266</v>
      </c>
      <c r="E6" s="429">
        <f t="shared" si="0"/>
        <v>5.040182343598323</v>
      </c>
      <c r="F6" s="326">
        <v>595.368156</v>
      </c>
      <c r="G6" s="428">
        <v>605.9158070000001</v>
      </c>
      <c r="H6" s="430">
        <f aca="true" t="shared" si="1" ref="H6:H22">((G6-F6)/F6)*100</f>
        <v>1.771618265723988</v>
      </c>
      <c r="I6" s="431">
        <f>(C6/F6)</f>
        <v>2.085466487394734</v>
      </c>
      <c r="J6" s="432">
        <f>(D6/G6)</f>
        <v>2.152444697650873</v>
      </c>
      <c r="K6" s="429">
        <f aca="true" t="shared" si="2" ref="K6:K35">((J6-I6)/I6)*100</f>
        <v>3.2116656230621743</v>
      </c>
    </row>
    <row r="7" spans="1:11" ht="15.75">
      <c r="A7" s="72" t="s">
        <v>463</v>
      </c>
      <c r="B7" s="73" t="s">
        <v>464</v>
      </c>
      <c r="C7" s="326">
        <v>784.203257</v>
      </c>
      <c r="D7" s="428">
        <v>692.825804</v>
      </c>
      <c r="E7" s="429">
        <f t="shared" si="0"/>
        <v>-11.652266448059404</v>
      </c>
      <c r="F7" s="326">
        <v>1894.280021</v>
      </c>
      <c r="G7" s="428">
        <v>1660.223824</v>
      </c>
      <c r="H7" s="430">
        <f t="shared" si="1"/>
        <v>-12.35594497145362</v>
      </c>
      <c r="I7" s="431">
        <f aca="true" t="shared" si="3" ref="I7:J36">(C7/F7)</f>
        <v>0.4139848640677819</v>
      </c>
      <c r="J7" s="432">
        <f t="shared" si="3"/>
        <v>0.41730867488141765</v>
      </c>
      <c r="K7" s="429">
        <f t="shared" si="2"/>
        <v>0.8028822070875383</v>
      </c>
    </row>
    <row r="8" spans="1:11" ht="15.75">
      <c r="A8" s="72" t="s">
        <v>121</v>
      </c>
      <c r="B8" s="73" t="s">
        <v>122</v>
      </c>
      <c r="C8" s="326">
        <v>472.593614</v>
      </c>
      <c r="D8" s="428">
        <v>665.0758490000001</v>
      </c>
      <c r="E8" s="429">
        <f t="shared" si="0"/>
        <v>40.728911542169094</v>
      </c>
      <c r="F8" s="292">
        <v>140.633168</v>
      </c>
      <c r="G8" s="434">
        <v>139.75717300000002</v>
      </c>
      <c r="H8" s="430">
        <f t="shared" si="1"/>
        <v>-0.6228935979028709</v>
      </c>
      <c r="I8" s="431">
        <f t="shared" si="3"/>
        <v>3.360470511479909</v>
      </c>
      <c r="J8" s="432">
        <f t="shared" si="3"/>
        <v>4.75879580792608</v>
      </c>
      <c r="K8" s="429">
        <f t="shared" si="2"/>
        <v>41.610997378767834</v>
      </c>
    </row>
    <row r="9" spans="1:11" ht="15.75">
      <c r="A9" s="72" t="s">
        <v>125</v>
      </c>
      <c r="B9" s="73" t="s">
        <v>126</v>
      </c>
      <c r="C9" s="326">
        <v>419.099663</v>
      </c>
      <c r="D9" s="428">
        <v>454.308194</v>
      </c>
      <c r="E9" s="429">
        <f t="shared" si="0"/>
        <v>8.400992438879626</v>
      </c>
      <c r="F9" s="292">
        <v>176.432352</v>
      </c>
      <c r="G9" s="434">
        <v>188.157644</v>
      </c>
      <c r="H9" s="430">
        <f t="shared" si="1"/>
        <v>6.645772086062762</v>
      </c>
      <c r="I9" s="431">
        <f t="shared" si="3"/>
        <v>2.375412775770285</v>
      </c>
      <c r="J9" s="432">
        <f t="shared" si="3"/>
        <v>2.414508304536381</v>
      </c>
      <c r="K9" s="429">
        <f t="shared" si="2"/>
        <v>1.6458414792106282</v>
      </c>
    </row>
    <row r="10" spans="1:11" ht="15.75">
      <c r="A10" s="72" t="s">
        <v>91</v>
      </c>
      <c r="B10" s="73" t="s">
        <v>92</v>
      </c>
      <c r="C10" s="326">
        <v>321.629566</v>
      </c>
      <c r="D10" s="428">
        <v>441.50673700000004</v>
      </c>
      <c r="E10" s="429">
        <f t="shared" si="0"/>
        <v>37.27181318896535</v>
      </c>
      <c r="F10" s="292">
        <v>171.693235</v>
      </c>
      <c r="G10" s="434">
        <v>233.91579099999998</v>
      </c>
      <c r="H10" s="430">
        <f t="shared" si="1"/>
        <v>36.24054028686687</v>
      </c>
      <c r="I10" s="431">
        <f t="shared" si="3"/>
        <v>1.873280365414514</v>
      </c>
      <c r="J10" s="432">
        <f t="shared" si="3"/>
        <v>1.8874601629609524</v>
      </c>
      <c r="K10" s="429">
        <f t="shared" si="2"/>
        <v>0.7569500971788985</v>
      </c>
    </row>
    <row r="11" spans="1:11" ht="15.75">
      <c r="A11" s="72" t="s">
        <v>397</v>
      </c>
      <c r="B11" s="73" t="s">
        <v>398</v>
      </c>
      <c r="C11" s="292">
        <v>364.73542499999996</v>
      </c>
      <c r="D11" s="434">
        <v>433.89310700000004</v>
      </c>
      <c r="E11" s="429">
        <f t="shared" si="0"/>
        <v>18.96105430395199</v>
      </c>
      <c r="F11" s="292">
        <v>110.509375</v>
      </c>
      <c r="G11" s="434">
        <v>127.303803</v>
      </c>
      <c r="H11" s="430">
        <f t="shared" si="1"/>
        <v>15.19728801289483</v>
      </c>
      <c r="I11" s="431">
        <f t="shared" si="3"/>
        <v>3.3004930577156912</v>
      </c>
      <c r="J11" s="432">
        <f t="shared" si="3"/>
        <v>3.408327927171194</v>
      </c>
      <c r="K11" s="429">
        <f t="shared" si="2"/>
        <v>3.267235154560102</v>
      </c>
    </row>
    <row r="12" spans="1:11" ht="15.75">
      <c r="A12" s="72" t="s">
        <v>473</v>
      </c>
      <c r="B12" s="73" t="s">
        <v>474</v>
      </c>
      <c r="C12" s="292">
        <v>342.062364</v>
      </c>
      <c r="D12" s="434">
        <v>384.408881</v>
      </c>
      <c r="E12" s="429">
        <f t="shared" si="0"/>
        <v>12.379765053602917</v>
      </c>
      <c r="F12" s="326">
        <v>536.975781</v>
      </c>
      <c r="G12" s="428">
        <v>569.852843</v>
      </c>
      <c r="H12" s="430">
        <f t="shared" si="1"/>
        <v>6.12263404855498</v>
      </c>
      <c r="I12" s="431">
        <f t="shared" si="3"/>
        <v>0.6370163722523642</v>
      </c>
      <c r="J12" s="432">
        <f t="shared" si="3"/>
        <v>0.6745757009410936</v>
      </c>
      <c r="K12" s="429">
        <f t="shared" si="2"/>
        <v>5.896132395455879</v>
      </c>
    </row>
    <row r="13" spans="1:11" ht="15.75">
      <c r="A13" s="72" t="s">
        <v>437</v>
      </c>
      <c r="B13" s="73" t="s">
        <v>438</v>
      </c>
      <c r="C13" s="292">
        <v>351.603788</v>
      </c>
      <c r="D13" s="434">
        <v>380.28006300000004</v>
      </c>
      <c r="E13" s="429">
        <f t="shared" si="0"/>
        <v>8.15584927657265</v>
      </c>
      <c r="F13" s="326">
        <v>95.491236</v>
      </c>
      <c r="G13" s="428">
        <v>99.010054</v>
      </c>
      <c r="H13" s="430">
        <f t="shared" si="1"/>
        <v>3.6849643458379737</v>
      </c>
      <c r="I13" s="431">
        <f t="shared" si="3"/>
        <v>3.6820529582421573</v>
      </c>
      <c r="J13" s="432">
        <f t="shared" si="3"/>
        <v>3.840822700692599</v>
      </c>
      <c r="K13" s="429">
        <f t="shared" si="2"/>
        <v>4.311989649552447</v>
      </c>
    </row>
    <row r="14" spans="1:11" ht="15.75">
      <c r="A14" s="72" t="s">
        <v>475</v>
      </c>
      <c r="B14" s="73" t="s">
        <v>476</v>
      </c>
      <c r="C14" s="292">
        <v>342.444974</v>
      </c>
      <c r="D14" s="434">
        <v>357.194766</v>
      </c>
      <c r="E14" s="429">
        <f t="shared" si="0"/>
        <v>4.30720060735948</v>
      </c>
      <c r="F14" s="326">
        <v>89.335045</v>
      </c>
      <c r="G14" s="428">
        <v>88.11130800000001</v>
      </c>
      <c r="H14" s="430">
        <f t="shared" si="1"/>
        <v>-1.3698286042168397</v>
      </c>
      <c r="I14" s="431">
        <f t="shared" si="3"/>
        <v>3.833265814104644</v>
      </c>
      <c r="J14" s="432">
        <f t="shared" si="3"/>
        <v>4.053903796320899</v>
      </c>
      <c r="K14" s="429">
        <f t="shared" si="2"/>
        <v>5.755874831440317</v>
      </c>
    </row>
    <row r="15" spans="1:11" ht="15.75">
      <c r="A15" s="72" t="s">
        <v>237</v>
      </c>
      <c r="B15" s="73" t="s">
        <v>238</v>
      </c>
      <c r="C15" s="292">
        <v>421.632863</v>
      </c>
      <c r="D15" s="434">
        <v>340.59787900000003</v>
      </c>
      <c r="E15" s="429">
        <f t="shared" si="0"/>
        <v>-19.21932351843266</v>
      </c>
      <c r="F15" s="326">
        <v>146.773548</v>
      </c>
      <c r="G15" s="428">
        <v>126.98507000000001</v>
      </c>
      <c r="H15" s="430">
        <f t="shared" si="1"/>
        <v>-13.48231903476231</v>
      </c>
      <c r="I15" s="431">
        <f t="shared" si="3"/>
        <v>2.8726760969217695</v>
      </c>
      <c r="J15" s="432">
        <f t="shared" si="3"/>
        <v>2.6821883785235543</v>
      </c>
      <c r="K15" s="429">
        <f t="shared" si="2"/>
        <v>-6.631019717201438</v>
      </c>
    </row>
    <row r="16" spans="1:11" ht="15.75">
      <c r="A16" s="72" t="s">
        <v>217</v>
      </c>
      <c r="B16" s="73" t="s">
        <v>218</v>
      </c>
      <c r="C16" s="292">
        <v>287.711359</v>
      </c>
      <c r="D16" s="434">
        <v>323.644607</v>
      </c>
      <c r="E16" s="429">
        <f t="shared" si="0"/>
        <v>12.48933935903448</v>
      </c>
      <c r="F16" s="326">
        <v>467.922952</v>
      </c>
      <c r="G16" s="428">
        <v>489.821643</v>
      </c>
      <c r="H16" s="430">
        <f t="shared" si="1"/>
        <v>4.679977955003153</v>
      </c>
      <c r="I16" s="431">
        <f t="shared" si="3"/>
        <v>0.6148690885331909</v>
      </c>
      <c r="J16" s="432">
        <f t="shared" si="3"/>
        <v>0.6607397031657909</v>
      </c>
      <c r="K16" s="429">
        <f t="shared" si="2"/>
        <v>7.460224540158175</v>
      </c>
    </row>
    <row r="17" spans="1:11" ht="15.75">
      <c r="A17" s="72" t="s">
        <v>407</v>
      </c>
      <c r="B17" s="73" t="s">
        <v>408</v>
      </c>
      <c r="C17" s="292">
        <v>240.7552</v>
      </c>
      <c r="D17" s="434">
        <v>289.755962</v>
      </c>
      <c r="E17" s="429">
        <f t="shared" si="0"/>
        <v>20.352940248019568</v>
      </c>
      <c r="F17" s="326">
        <v>120.117474</v>
      </c>
      <c r="G17" s="428">
        <v>141.337406</v>
      </c>
      <c r="H17" s="430">
        <f t="shared" si="1"/>
        <v>17.66598255304635</v>
      </c>
      <c r="I17" s="431">
        <f t="shared" si="3"/>
        <v>2.004331193311641</v>
      </c>
      <c r="J17" s="432">
        <f t="shared" si="3"/>
        <v>2.050101032701846</v>
      </c>
      <c r="K17" s="429">
        <f t="shared" si="2"/>
        <v>2.2835467283519137</v>
      </c>
    </row>
    <row r="18" spans="1:11" ht="15.75">
      <c r="A18" s="72" t="s">
        <v>347</v>
      </c>
      <c r="B18" s="73" t="s">
        <v>348</v>
      </c>
      <c r="C18" s="292">
        <v>205.988935</v>
      </c>
      <c r="D18" s="434">
        <v>230.98989300000002</v>
      </c>
      <c r="E18" s="429">
        <f t="shared" si="0"/>
        <v>12.137039302620806</v>
      </c>
      <c r="F18" s="326">
        <v>221.090623</v>
      </c>
      <c r="G18" s="428">
        <v>271.11412800000005</v>
      </c>
      <c r="H18" s="430">
        <f t="shared" si="1"/>
        <v>22.625792230003377</v>
      </c>
      <c r="I18" s="431">
        <f t="shared" si="3"/>
        <v>0.9316945793761683</v>
      </c>
      <c r="J18" s="432">
        <f t="shared" si="3"/>
        <v>0.8520024194386505</v>
      </c>
      <c r="K18" s="429">
        <f t="shared" si="2"/>
        <v>-8.55346394640151</v>
      </c>
    </row>
    <row r="19" spans="1:11" ht="15.75">
      <c r="A19" s="72" t="s">
        <v>145</v>
      </c>
      <c r="B19" s="73" t="s">
        <v>146</v>
      </c>
      <c r="C19" s="292">
        <v>169.996519</v>
      </c>
      <c r="D19" s="434">
        <v>221.07828099999998</v>
      </c>
      <c r="E19" s="429">
        <f t="shared" si="0"/>
        <v>30.048710585656153</v>
      </c>
      <c r="F19" s="326">
        <v>50.925658000000006</v>
      </c>
      <c r="G19" s="428">
        <v>60.945989000000004</v>
      </c>
      <c r="H19" s="430">
        <f t="shared" si="1"/>
        <v>19.676389846548467</v>
      </c>
      <c r="I19" s="431">
        <f t="shared" si="3"/>
        <v>3.338131026210795</v>
      </c>
      <c r="J19" s="432">
        <f t="shared" si="3"/>
        <v>3.6274459505448333</v>
      </c>
      <c r="K19" s="429">
        <f t="shared" si="2"/>
        <v>8.666973287218378</v>
      </c>
    </row>
    <row r="20" spans="1:11" ht="15.75">
      <c r="A20" s="72" t="s">
        <v>427</v>
      </c>
      <c r="B20" s="73" t="s">
        <v>428</v>
      </c>
      <c r="C20" s="292">
        <v>214.017936</v>
      </c>
      <c r="D20" s="434">
        <v>213.162328</v>
      </c>
      <c r="E20" s="429">
        <f t="shared" si="0"/>
        <v>-0.39978331535726497</v>
      </c>
      <c r="F20" s="326">
        <v>30.536690999999998</v>
      </c>
      <c r="G20" s="428">
        <v>33.877659</v>
      </c>
      <c r="H20" s="430">
        <f t="shared" si="1"/>
        <v>10.940831801323869</v>
      </c>
      <c r="I20" s="431">
        <f t="shared" si="3"/>
        <v>7.008550337035536</v>
      </c>
      <c r="J20" s="432">
        <f t="shared" si="3"/>
        <v>6.29212095204099</v>
      </c>
      <c r="K20" s="429">
        <f t="shared" si="2"/>
        <v>-10.22221929703055</v>
      </c>
    </row>
    <row r="21" spans="1:11" ht="15.75">
      <c r="A21" s="72" t="s">
        <v>445</v>
      </c>
      <c r="B21" s="73" t="s">
        <v>446</v>
      </c>
      <c r="C21" s="292">
        <v>178.50681400000002</v>
      </c>
      <c r="D21" s="434">
        <v>201.812725</v>
      </c>
      <c r="E21" s="429">
        <f t="shared" si="0"/>
        <v>13.05603437636839</v>
      </c>
      <c r="F21" s="326">
        <v>98.71132300000001</v>
      </c>
      <c r="G21" s="428">
        <v>103.209234</v>
      </c>
      <c r="H21" s="430">
        <f>((G21-F21)/F21)*100</f>
        <v>4.556631259009655</v>
      </c>
      <c r="I21" s="431">
        <f t="shared" si="3"/>
        <v>1.8083722168327134</v>
      </c>
      <c r="J21" s="432">
        <f t="shared" si="3"/>
        <v>1.9553747002908675</v>
      </c>
      <c r="K21" s="429">
        <f>((J21-I21)/I21)*100</f>
        <v>8.128994799290966</v>
      </c>
    </row>
    <row r="22" spans="1:11" ht="15.75">
      <c r="A22" s="72" t="s">
        <v>423</v>
      </c>
      <c r="B22" s="73" t="s">
        <v>424</v>
      </c>
      <c r="C22" s="292">
        <v>173.147952</v>
      </c>
      <c r="D22" s="434">
        <v>199.565563</v>
      </c>
      <c r="E22" s="429">
        <f t="shared" si="0"/>
        <v>15.257247166284701</v>
      </c>
      <c r="F22" s="326">
        <v>100.42609900000001</v>
      </c>
      <c r="G22" s="428">
        <v>110.42000900000001</v>
      </c>
      <c r="H22" s="430">
        <f t="shared" si="1"/>
        <v>9.951506729341343</v>
      </c>
      <c r="I22" s="431">
        <f t="shared" si="3"/>
        <v>1.7241330065006308</v>
      </c>
      <c r="J22" s="432">
        <f t="shared" si="3"/>
        <v>1.8073315226771987</v>
      </c>
      <c r="K22" s="429">
        <f t="shared" si="2"/>
        <v>4.82552772105621</v>
      </c>
    </row>
    <row r="23" spans="1:11" ht="15.75">
      <c r="A23" s="72" t="s">
        <v>399</v>
      </c>
      <c r="B23" s="73" t="s">
        <v>400</v>
      </c>
      <c r="C23" s="292">
        <v>173.432082</v>
      </c>
      <c r="D23" s="434">
        <v>190.445709</v>
      </c>
      <c r="E23" s="429">
        <f t="shared" si="0"/>
        <v>9.809965263520267</v>
      </c>
      <c r="F23" s="326">
        <v>93.193664</v>
      </c>
      <c r="G23" s="428">
        <v>91.90306</v>
      </c>
      <c r="H23" s="430">
        <f>((G23-F23)/F23)*100</f>
        <v>-1.3848623872112185</v>
      </c>
      <c r="I23" s="431">
        <f t="shared" si="3"/>
        <v>1.8609857640107381</v>
      </c>
      <c r="J23" s="432">
        <f t="shared" si="3"/>
        <v>2.072245570495694</v>
      </c>
      <c r="K23" s="429">
        <f t="shared" si="2"/>
        <v>11.3520377517373</v>
      </c>
    </row>
    <row r="24" spans="1:11" ht="15.75">
      <c r="A24" s="72" t="s">
        <v>213</v>
      </c>
      <c r="B24" s="73" t="s">
        <v>214</v>
      </c>
      <c r="C24" s="292">
        <v>133.405405</v>
      </c>
      <c r="D24" s="434">
        <v>186.331327</v>
      </c>
      <c r="E24" s="429">
        <f t="shared" si="0"/>
        <v>39.67299675751517</v>
      </c>
      <c r="F24" s="436">
        <v>222.21341099999998</v>
      </c>
      <c r="G24" s="428">
        <v>299.74490999999995</v>
      </c>
      <c r="H24" s="430">
        <f>((G24-F24)/F24)*100</f>
        <v>34.8905579780691</v>
      </c>
      <c r="I24" s="431">
        <f t="shared" si="3"/>
        <v>0.600348126603394</v>
      </c>
      <c r="J24" s="432">
        <f t="shared" si="3"/>
        <v>0.6216329978714235</v>
      </c>
      <c r="K24" s="429">
        <f t="shared" si="2"/>
        <v>3.5454214521253644</v>
      </c>
    </row>
    <row r="25" spans="1:11" ht="15.75">
      <c r="A25" s="72" t="s">
        <v>425</v>
      </c>
      <c r="B25" s="73" t="s">
        <v>426</v>
      </c>
      <c r="C25" s="292">
        <v>177.256837</v>
      </c>
      <c r="D25" s="434">
        <v>181.748621</v>
      </c>
      <c r="E25" s="429">
        <f t="shared" si="0"/>
        <v>2.5340540178994755</v>
      </c>
      <c r="F25" s="326">
        <v>130.904513</v>
      </c>
      <c r="G25" s="428">
        <v>182.316973</v>
      </c>
      <c r="H25" s="430">
        <f>((G25-F25)/F25)*100</f>
        <v>39.27478038896946</v>
      </c>
      <c r="I25" s="431">
        <f t="shared" si="3"/>
        <v>1.3540926354464187</v>
      </c>
      <c r="J25" s="432">
        <f t="shared" si="3"/>
        <v>0.9968826160798535</v>
      </c>
      <c r="K25" s="429">
        <f t="shared" si="2"/>
        <v>-26.380028220801876</v>
      </c>
    </row>
    <row r="26" spans="1:11" ht="15.75">
      <c r="A26" s="72" t="s">
        <v>453</v>
      </c>
      <c r="B26" s="73" t="s">
        <v>454</v>
      </c>
      <c r="C26" s="292">
        <v>142.74952299999998</v>
      </c>
      <c r="D26" s="434">
        <v>180.37134899999998</v>
      </c>
      <c r="E26" s="429">
        <f t="shared" si="0"/>
        <v>26.355132549199485</v>
      </c>
      <c r="F26" s="326">
        <v>42.726655</v>
      </c>
      <c r="G26" s="428">
        <v>53.319509</v>
      </c>
      <c r="H26" s="430">
        <f aca="true" t="shared" si="4" ref="H26:H35">((G26-F26)/F26)*100</f>
        <v>24.792144388555563</v>
      </c>
      <c r="I26" s="431">
        <f t="shared" si="3"/>
        <v>3.3409945852302263</v>
      </c>
      <c r="J26" s="432">
        <f t="shared" si="3"/>
        <v>3.3828396469292317</v>
      </c>
      <c r="K26" s="429">
        <f t="shared" si="2"/>
        <v>1.2524731971728666</v>
      </c>
    </row>
    <row r="27" spans="1:11" ht="15.75">
      <c r="A27" s="72" t="s">
        <v>219</v>
      </c>
      <c r="B27" s="73" t="s">
        <v>220</v>
      </c>
      <c r="C27" s="292">
        <v>151.339373</v>
      </c>
      <c r="D27" s="434">
        <v>166.906435</v>
      </c>
      <c r="E27" s="429">
        <f t="shared" si="0"/>
        <v>10.286194326971339</v>
      </c>
      <c r="F27" s="326">
        <v>127.28823</v>
      </c>
      <c r="G27" s="428">
        <v>145.990967</v>
      </c>
      <c r="H27" s="430">
        <f t="shared" si="4"/>
        <v>14.693217903964895</v>
      </c>
      <c r="I27" s="431">
        <f t="shared" si="3"/>
        <v>1.1889502509383625</v>
      </c>
      <c r="J27" s="432">
        <f t="shared" si="3"/>
        <v>1.1432654939534717</v>
      </c>
      <c r="K27" s="429">
        <f t="shared" si="2"/>
        <v>-3.8424447910107897</v>
      </c>
    </row>
    <row r="28" spans="1:11" ht="15.75">
      <c r="A28" s="72" t="s">
        <v>123</v>
      </c>
      <c r="B28" s="73" t="s">
        <v>124</v>
      </c>
      <c r="C28" s="292">
        <v>148.101032</v>
      </c>
      <c r="D28" s="434">
        <v>166.83755499999998</v>
      </c>
      <c r="E28" s="429">
        <f t="shared" si="0"/>
        <v>12.651176529276295</v>
      </c>
      <c r="F28" s="326">
        <v>77.512561</v>
      </c>
      <c r="G28" s="428">
        <v>96.01541099999999</v>
      </c>
      <c r="H28" s="430">
        <f>((G28-F28)/F28)*100</f>
        <v>23.87077624747811</v>
      </c>
      <c r="I28" s="431">
        <f t="shared" si="3"/>
        <v>1.9106713813777871</v>
      </c>
      <c r="J28" s="432">
        <f t="shared" si="3"/>
        <v>1.7376122568490595</v>
      </c>
      <c r="K28" s="429">
        <f t="shared" si="2"/>
        <v>-9.057503358004688</v>
      </c>
    </row>
    <row r="29" spans="1:11" ht="15.75">
      <c r="A29" s="72" t="s">
        <v>467</v>
      </c>
      <c r="B29" s="73" t="s">
        <v>468</v>
      </c>
      <c r="C29" s="292">
        <v>207.11770800000002</v>
      </c>
      <c r="D29" s="434">
        <v>156.618273</v>
      </c>
      <c r="E29" s="429">
        <f t="shared" si="0"/>
        <v>-24.381997796151754</v>
      </c>
      <c r="F29" s="326">
        <v>1672.091666</v>
      </c>
      <c r="G29" s="447">
        <v>1058.468474</v>
      </c>
      <c r="H29" s="430">
        <f>((G29-F29)/F29)*100</f>
        <v>-36.6979397408228</v>
      </c>
      <c r="I29" s="431">
        <f t="shared" si="3"/>
        <v>0.12386743634424646</v>
      </c>
      <c r="J29" s="432">
        <f t="shared" si="3"/>
        <v>0.14796687558216304</v>
      </c>
      <c r="K29" s="429">
        <f t="shared" si="2"/>
        <v>19.45583112815911</v>
      </c>
    </row>
    <row r="30" spans="1:11" ht="15.75">
      <c r="A30" s="72" t="s">
        <v>137</v>
      </c>
      <c r="B30" s="73" t="s">
        <v>138</v>
      </c>
      <c r="C30" s="292">
        <v>98.09774800000001</v>
      </c>
      <c r="D30" s="434">
        <v>154.76707199999998</v>
      </c>
      <c r="E30" s="429">
        <f t="shared" si="0"/>
        <v>57.768221142038826</v>
      </c>
      <c r="F30" s="326">
        <v>48.664825</v>
      </c>
      <c r="G30" s="428">
        <v>84.212386</v>
      </c>
      <c r="H30" s="430">
        <f t="shared" si="4"/>
        <v>73.04569779096092</v>
      </c>
      <c r="I30" s="431">
        <f t="shared" si="3"/>
        <v>2.0157834329004576</v>
      </c>
      <c r="J30" s="432">
        <f t="shared" si="3"/>
        <v>1.8378183940780397</v>
      </c>
      <c r="K30" s="429">
        <f t="shared" si="2"/>
        <v>-8.828579296653345</v>
      </c>
    </row>
    <row r="31" spans="1:11" ht="15.75">
      <c r="A31" s="72" t="s">
        <v>381</v>
      </c>
      <c r="B31" s="73" t="s">
        <v>382</v>
      </c>
      <c r="C31" s="292">
        <v>154.24151</v>
      </c>
      <c r="D31" s="434">
        <v>143.833462</v>
      </c>
      <c r="E31" s="429">
        <f t="shared" si="0"/>
        <v>-6.747890370108545</v>
      </c>
      <c r="F31" s="326">
        <v>291.484846</v>
      </c>
      <c r="G31" s="428">
        <v>261.605873</v>
      </c>
      <c r="H31" s="430">
        <f t="shared" si="4"/>
        <v>-10.250609391885858</v>
      </c>
      <c r="I31" s="431">
        <f t="shared" si="3"/>
        <v>0.5291579034609573</v>
      </c>
      <c r="J31" s="432">
        <f t="shared" si="3"/>
        <v>0.549809759049255</v>
      </c>
      <c r="K31" s="429">
        <f t="shared" si="2"/>
        <v>3.9027774985924393</v>
      </c>
    </row>
    <row r="32" spans="1:11" ht="15.75">
      <c r="A32" s="72" t="s">
        <v>183</v>
      </c>
      <c r="B32" s="73" t="s">
        <v>184</v>
      </c>
      <c r="C32" s="292">
        <v>119.340958</v>
      </c>
      <c r="D32" s="434">
        <v>143.72899900000002</v>
      </c>
      <c r="E32" s="429">
        <f t="shared" si="0"/>
        <v>20.435600156653692</v>
      </c>
      <c r="F32" s="326">
        <v>115.524541</v>
      </c>
      <c r="G32" s="428">
        <v>140.16942600000002</v>
      </c>
      <c r="H32" s="430">
        <f>((G32-F32)/F32)*100</f>
        <v>21.33303000961503</v>
      </c>
      <c r="I32" s="431">
        <f t="shared" si="3"/>
        <v>1.033035552160298</v>
      </c>
      <c r="J32" s="432">
        <f t="shared" si="3"/>
        <v>1.0253947890176849</v>
      </c>
      <c r="K32" s="429">
        <f>((J32-I32)/I32)*100</f>
        <v>-0.739641837750378</v>
      </c>
    </row>
    <row r="33" spans="1:11" ht="15.75">
      <c r="A33" s="72" t="s">
        <v>159</v>
      </c>
      <c r="B33" s="73" t="s">
        <v>160</v>
      </c>
      <c r="C33" s="292">
        <v>156.556217</v>
      </c>
      <c r="D33" s="434">
        <v>142.250123</v>
      </c>
      <c r="E33" s="429">
        <f t="shared" si="0"/>
        <v>-9.137991626356175</v>
      </c>
      <c r="F33" s="326">
        <v>32.690692999999996</v>
      </c>
      <c r="G33" s="428">
        <v>32.004041</v>
      </c>
      <c r="H33" s="430">
        <f t="shared" si="4"/>
        <v>-2.100451036629891</v>
      </c>
      <c r="I33" s="431">
        <f t="shared" si="3"/>
        <v>4.78901493461763</v>
      </c>
      <c r="J33" s="432">
        <f t="shared" si="3"/>
        <v>4.44475505452577</v>
      </c>
      <c r="K33" s="429">
        <f t="shared" si="2"/>
        <v>-7.188532188600217</v>
      </c>
    </row>
    <row r="34" spans="1:11" ht="15.75">
      <c r="A34" s="72" t="s">
        <v>175</v>
      </c>
      <c r="B34" s="73" t="s">
        <v>176</v>
      </c>
      <c r="C34" s="292">
        <v>130.027428</v>
      </c>
      <c r="D34" s="434">
        <v>140.951965</v>
      </c>
      <c r="E34" s="429">
        <f t="shared" si="0"/>
        <v>8.401717366892788</v>
      </c>
      <c r="F34" s="326">
        <v>110.396177</v>
      </c>
      <c r="G34" s="428">
        <v>111.47493300000001</v>
      </c>
      <c r="H34" s="430">
        <f>((G34-F34)/F34)*100</f>
        <v>0.9771678959498866</v>
      </c>
      <c r="I34" s="431">
        <f t="shared" si="3"/>
        <v>1.1778254603870928</v>
      </c>
      <c r="J34" s="432">
        <f t="shared" si="3"/>
        <v>1.2644274475589952</v>
      </c>
      <c r="K34" s="429">
        <f>((J34-I34)/I34)*100</f>
        <v>7.352701234989486</v>
      </c>
    </row>
    <row r="35" spans="1:11" ht="15.75">
      <c r="A35" s="72" t="s">
        <v>385</v>
      </c>
      <c r="B35" s="73" t="s">
        <v>386</v>
      </c>
      <c r="C35" s="292">
        <v>127.175319</v>
      </c>
      <c r="D35" s="434">
        <v>139.906952</v>
      </c>
      <c r="E35" s="429">
        <f t="shared" si="0"/>
        <v>10.011087921863195</v>
      </c>
      <c r="F35" s="292">
        <v>45.530158</v>
      </c>
      <c r="G35" s="434">
        <v>46.028479</v>
      </c>
      <c r="H35" s="430">
        <f t="shared" si="4"/>
        <v>1.0944855495559604</v>
      </c>
      <c r="I35" s="431">
        <f t="shared" si="3"/>
        <v>2.7932105792384907</v>
      </c>
      <c r="J35" s="432">
        <f t="shared" si="3"/>
        <v>3.0395736517819762</v>
      </c>
      <c r="K35" s="429">
        <f t="shared" si="2"/>
        <v>8.820068002558232</v>
      </c>
    </row>
    <row r="36" spans="1:11" ht="16.5" thickBot="1">
      <c r="A36" s="79" t="s">
        <v>379</v>
      </c>
      <c r="B36" s="80" t="s">
        <v>380</v>
      </c>
      <c r="C36" s="437">
        <v>154.36433</v>
      </c>
      <c r="D36" s="438">
        <v>117.49900699999999</v>
      </c>
      <c r="E36" s="439">
        <f t="shared" si="0"/>
        <v>-23.88202183755794</v>
      </c>
      <c r="F36" s="437">
        <v>252.136336</v>
      </c>
      <c r="G36" s="438">
        <v>197.046008</v>
      </c>
      <c r="H36" s="439">
        <f>((G36-F36)/F36)*100</f>
        <v>-21.849420386595924</v>
      </c>
      <c r="I36" s="443">
        <f t="shared" si="3"/>
        <v>0.6122256412895601</v>
      </c>
      <c r="J36" s="444">
        <f t="shared" si="3"/>
        <v>0.5963023975598633</v>
      </c>
      <c r="K36" s="439">
        <f>((J36-I36)/I36)*100</f>
        <v>-2.600878280131652</v>
      </c>
    </row>
    <row r="37" ht="15.75">
      <c r="A37" s="257"/>
    </row>
    <row r="38" spans="1:6" ht="15.75">
      <c r="A38" s="257"/>
      <c r="F38" s="445"/>
    </row>
  </sheetData>
  <sheetProtection/>
  <printOptions horizontalCentered="1"/>
  <pageMargins left="0.1968503937007874" right="0.1968503937007874" top="0.6692913385826772" bottom="0.31496062992125984" header="0.1968503937007874" footer="0.15748031496062992"/>
  <pageSetup horizontalDpi="300" verticalDpi="300" orientation="landscape" paperSize="9" scale="85" r:id="rId1"/>
  <headerFooter alignWithMargins="0">
    <oddHeader>&amp;L&amp;"Times New Roman CE,Pogrubiona kursywa"&amp;12Departament Rynków Rolnych&amp;C
&amp;8
&amp;"Times New Roman CE,Standardowy"&amp;14IMPORT do Polski  WAŻNIEJSZYCH towarów rolno-spożywczych w 2013r. - DANE OSTATECZNE!</oddHeader>
    <oddFooter>&amp;L&amp;"Times New Roman CE,Pogrubiona kursywa"&amp;12Źródło: Min. Finansów&amp;R&amp;"Times New Roman CE,Pogrubiona kursywa"&amp;12Przygotował: Adam Pachnicki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1"/>
  <sheetViews>
    <sheetView zoomScale="90" zoomScaleNormal="90" zoomScalePageLayoutView="0" workbookViewId="0" topLeftCell="A1">
      <selection activeCell="A51" sqref="A51"/>
    </sheetView>
  </sheetViews>
  <sheetFormatPr defaultColWidth="9.00390625" defaultRowHeight="12.75"/>
  <cols>
    <col min="1" max="1" width="16.25390625" style="0" customWidth="1"/>
    <col min="2" max="2" width="9.25390625" style="0" bestFit="1" customWidth="1"/>
    <col min="3" max="3" width="10.125" style="0" bestFit="1" customWidth="1"/>
    <col min="7" max="9" width="9.25390625" style="0" bestFit="1" customWidth="1"/>
    <col min="10" max="12" width="9.25390625" style="0" customWidth="1"/>
    <col min="13" max="13" width="12.625" style="0" customWidth="1"/>
    <col min="15" max="15" width="17.375" style="0" customWidth="1"/>
    <col min="16" max="16" width="10.125" style="0" bestFit="1" customWidth="1"/>
    <col min="18" max="18" width="10.125" style="0" bestFit="1" customWidth="1"/>
    <col min="20" max="21" width="10.625" style="0" bestFit="1" customWidth="1"/>
    <col min="22" max="26" width="11.125" style="0" customWidth="1"/>
    <col min="27" max="28" width="13.375" style="0" bestFit="1" customWidth="1"/>
  </cols>
  <sheetData>
    <row r="1" spans="1:13" ht="7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 customHeight="1">
      <c r="A2" s="17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8.75" thickBot="1">
      <c r="A3" s="17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2.5" customHeight="1">
      <c r="A4" s="18"/>
      <c r="B4" s="19" t="s">
        <v>7</v>
      </c>
      <c r="C4" s="19" t="s">
        <v>8</v>
      </c>
      <c r="D4" s="19" t="s">
        <v>9</v>
      </c>
      <c r="E4" s="19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21" t="s">
        <v>18</v>
      </c>
    </row>
    <row r="5" spans="1:13" ht="21" customHeight="1">
      <c r="A5" s="22" t="s">
        <v>19</v>
      </c>
      <c r="B5" s="23">
        <v>3.46512273</v>
      </c>
      <c r="C5" s="23">
        <v>4.003204609</v>
      </c>
      <c r="D5" s="23">
        <v>5.24218488</v>
      </c>
      <c r="E5" s="23">
        <v>7.152464850999999</v>
      </c>
      <c r="F5" s="24">
        <v>8.577379136</v>
      </c>
      <c r="G5" s="24">
        <v>10.089245386999998</v>
      </c>
      <c r="H5" s="24">
        <v>11.692268932999998</v>
      </c>
      <c r="I5" s="24">
        <v>11.499280702</v>
      </c>
      <c r="J5" s="24">
        <v>13.507171959999999</v>
      </c>
      <c r="K5" s="24">
        <v>15.227631324</v>
      </c>
      <c r="L5" s="24">
        <v>17.893289084</v>
      </c>
      <c r="M5" s="25">
        <v>20.427184219</v>
      </c>
    </row>
    <row r="6" spans="1:13" ht="21" customHeight="1">
      <c r="A6" s="26" t="s">
        <v>20</v>
      </c>
      <c r="B6" s="27">
        <v>3.801873165</v>
      </c>
      <c r="C6" s="27">
        <v>3.556685934</v>
      </c>
      <c r="D6" s="27">
        <v>4.4064594859999975</v>
      </c>
      <c r="E6" s="27">
        <v>5.485322385000002</v>
      </c>
      <c r="F6" s="28">
        <v>6.486216048</v>
      </c>
      <c r="G6" s="28">
        <v>8.070482331000001</v>
      </c>
      <c r="H6" s="28">
        <v>10.277404587999998</v>
      </c>
      <c r="I6" s="28">
        <v>9.299079475000001</v>
      </c>
      <c r="J6" s="28">
        <v>10.921134319</v>
      </c>
      <c r="K6" s="28">
        <v>12.628449308999997</v>
      </c>
      <c r="L6" s="28">
        <v>13.557379528</v>
      </c>
      <c r="M6" s="29">
        <v>14.312568716</v>
      </c>
    </row>
    <row r="7" spans="1:13" ht="21" customHeight="1" thickBot="1">
      <c r="A7" s="30" t="s">
        <v>21</v>
      </c>
      <c r="B7" s="31">
        <v>-0.3367504349999999</v>
      </c>
      <c r="C7" s="31">
        <v>0.4465186750000001</v>
      </c>
      <c r="D7" s="31">
        <v>0.8357253940000002</v>
      </c>
      <c r="E7" s="31">
        <v>1.667142466000001</v>
      </c>
      <c r="F7" s="32">
        <v>2.091163087999999</v>
      </c>
      <c r="G7" s="32">
        <v>2.0187630559999996</v>
      </c>
      <c r="H7" s="32">
        <v>1.414864345</v>
      </c>
      <c r="I7" s="32">
        <v>2.200201227</v>
      </c>
      <c r="J7" s="32">
        <v>2.586037640999999</v>
      </c>
      <c r="K7" s="32">
        <v>2.5991820150000007</v>
      </c>
      <c r="L7" s="32">
        <v>4.335909556</v>
      </c>
      <c r="M7" s="33">
        <v>6.114615503</v>
      </c>
    </row>
    <row r="8" spans="1:13" ht="14.25">
      <c r="A8" s="34" t="s">
        <v>22</v>
      </c>
      <c r="M8" s="35"/>
    </row>
    <row r="9" spans="3:13" ht="12.75">
      <c r="C9" s="36"/>
      <c r="M9" s="35"/>
    </row>
    <row r="10" spans="1:13" ht="18.75" thickBot="1">
      <c r="A10" s="17" t="s">
        <v>23</v>
      </c>
      <c r="M10" s="35"/>
    </row>
    <row r="11" spans="1:13" ht="18">
      <c r="A11" s="18"/>
      <c r="B11" s="19" t="s">
        <v>7</v>
      </c>
      <c r="C11" s="19" t="s">
        <v>8</v>
      </c>
      <c r="D11" s="19" t="s">
        <v>9</v>
      </c>
      <c r="E11" s="19" t="s">
        <v>10</v>
      </c>
      <c r="F11" s="20" t="s">
        <v>11</v>
      </c>
      <c r="G11" s="20" t="s">
        <v>12</v>
      </c>
      <c r="H11" s="20" t="s">
        <v>13</v>
      </c>
      <c r="I11" s="20" t="s">
        <v>14</v>
      </c>
      <c r="J11" s="20" t="s">
        <v>15</v>
      </c>
      <c r="K11" s="20" t="s">
        <v>16</v>
      </c>
      <c r="L11" s="20" t="s">
        <v>17</v>
      </c>
      <c r="M11" s="21" t="s">
        <v>18</v>
      </c>
    </row>
    <row r="12" spans="1:13" ht="18">
      <c r="A12" s="22" t="s">
        <v>19</v>
      </c>
      <c r="B12" s="37" t="s">
        <v>24</v>
      </c>
      <c r="C12" s="23">
        <f aca="true" t="shared" si="0" ref="C12:I13">((C5-B5)/B5)*100</f>
        <v>15.528508538570579</v>
      </c>
      <c r="D12" s="23">
        <f t="shared" si="0"/>
        <v>30.949711344119805</v>
      </c>
      <c r="E12" s="23">
        <f t="shared" si="0"/>
        <v>36.44053032711808</v>
      </c>
      <c r="F12" s="24">
        <f t="shared" si="0"/>
        <v>19.92200331890874</v>
      </c>
      <c r="G12" s="24">
        <f t="shared" si="0"/>
        <v>17.626202911499693</v>
      </c>
      <c r="H12" s="24">
        <f t="shared" si="0"/>
        <v>15.88843847593891</v>
      </c>
      <c r="I12" s="24">
        <f>((I5-H5)/H5)*100</f>
        <v>-1.6505627103334226</v>
      </c>
      <c r="J12" s="24">
        <f aca="true" t="shared" si="1" ref="J12:M13">((J5-I5)/I5)*100</f>
        <v>17.461016128172073</v>
      </c>
      <c r="K12" s="24">
        <f t="shared" si="1"/>
        <v>12.737376625506453</v>
      </c>
      <c r="L12" s="24">
        <f t="shared" si="1"/>
        <v>17.5053999094311</v>
      </c>
      <c r="M12" s="25">
        <f>((M5-L5)/L5)*100</f>
        <v>14.161147920343979</v>
      </c>
    </row>
    <row r="13" spans="1:13" ht="18.75" thickBot="1">
      <c r="A13" s="38" t="s">
        <v>20</v>
      </c>
      <c r="B13" s="39" t="s">
        <v>24</v>
      </c>
      <c r="C13" s="40">
        <f t="shared" si="0"/>
        <v>-6.44911653700578</v>
      </c>
      <c r="D13" s="40">
        <f t="shared" si="0"/>
        <v>23.892285340030185</v>
      </c>
      <c r="E13" s="40">
        <f t="shared" si="0"/>
        <v>24.48366772525013</v>
      </c>
      <c r="F13" s="41">
        <f t="shared" si="0"/>
        <v>18.246760951316414</v>
      </c>
      <c r="G13" s="41">
        <f t="shared" si="0"/>
        <v>24.42512354315585</v>
      </c>
      <c r="H13" s="41">
        <f t="shared" si="0"/>
        <v>27.345605460566574</v>
      </c>
      <c r="I13" s="41">
        <f t="shared" si="0"/>
        <v>-9.519184582285485</v>
      </c>
      <c r="J13" s="41">
        <f t="shared" si="1"/>
        <v>17.443176481723736</v>
      </c>
      <c r="K13" s="41">
        <f t="shared" si="1"/>
        <v>15.633128758701394</v>
      </c>
      <c r="L13" s="41">
        <f t="shared" si="1"/>
        <v>7.355853409000714</v>
      </c>
      <c r="M13" s="42">
        <f t="shared" si="1"/>
        <v>5.570318264236168</v>
      </c>
    </row>
    <row r="14" ht="12.75">
      <c r="A14" s="43"/>
    </row>
    <row r="15" ht="4.5" customHeight="1"/>
    <row r="16" ht="6" customHeight="1"/>
    <row r="18" spans="27:37" ht="12.75">
      <c r="AA18" s="44"/>
      <c r="AC18" s="44"/>
      <c r="AE18" s="44"/>
      <c r="AG18" s="44"/>
      <c r="AI18" s="44"/>
      <c r="AK18" s="44"/>
    </row>
    <row r="39" ht="21" thickBot="1">
      <c r="A39" s="45" t="s">
        <v>25</v>
      </c>
    </row>
    <row r="40" spans="1:13" ht="18.75">
      <c r="A40" s="18"/>
      <c r="B40" s="19" t="s">
        <v>7</v>
      </c>
      <c r="C40" s="19" t="s">
        <v>8</v>
      </c>
      <c r="D40" s="19" t="s">
        <v>9</v>
      </c>
      <c r="E40" s="19" t="s">
        <v>10</v>
      </c>
      <c r="F40" s="20" t="s">
        <v>11</v>
      </c>
      <c r="G40" s="20" t="s">
        <v>12</v>
      </c>
      <c r="H40" s="20" t="s">
        <v>13</v>
      </c>
      <c r="I40" s="20" t="s">
        <v>14</v>
      </c>
      <c r="J40" s="20" t="s">
        <v>15</v>
      </c>
      <c r="K40" s="20" t="s">
        <v>16</v>
      </c>
      <c r="L40" s="20" t="s">
        <v>17</v>
      </c>
      <c r="M40" s="21" t="s">
        <v>18</v>
      </c>
    </row>
    <row r="41" spans="1:13" ht="18.75">
      <c r="A41" s="22" t="s">
        <v>19</v>
      </c>
      <c r="B41" s="23">
        <v>43.499300000000005</v>
      </c>
      <c r="C41" s="23">
        <v>47.5264</v>
      </c>
      <c r="D41" s="23">
        <v>59.698</v>
      </c>
      <c r="E41" s="23">
        <v>71.4235</v>
      </c>
      <c r="F41" s="24">
        <v>87.9259</v>
      </c>
      <c r="G41" s="24">
        <v>101.8387</v>
      </c>
      <c r="H41" s="24">
        <v>116.24380000000001</v>
      </c>
      <c r="I41" s="24">
        <v>98.218</v>
      </c>
      <c r="J41" s="24">
        <v>120.37310000000001</v>
      </c>
      <c r="K41" s="24">
        <v>136.69389999999999</v>
      </c>
      <c r="L41" s="24">
        <v>143.4561</v>
      </c>
      <c r="M41" s="25">
        <v>154.994</v>
      </c>
    </row>
    <row r="42" spans="1:13" ht="18.75">
      <c r="A42" s="26" t="s">
        <v>20</v>
      </c>
      <c r="B42" s="27">
        <v>58.480199999999996</v>
      </c>
      <c r="C42" s="27">
        <v>60.3538</v>
      </c>
      <c r="D42" s="27">
        <v>71.35430000000001</v>
      </c>
      <c r="E42" s="27">
        <v>81.16969999999999</v>
      </c>
      <c r="F42" s="28">
        <v>100.78410000000001</v>
      </c>
      <c r="G42" s="28">
        <v>120.3895</v>
      </c>
      <c r="H42" s="28">
        <v>142.4479</v>
      </c>
      <c r="I42" s="28">
        <v>107.5289</v>
      </c>
      <c r="J42" s="28">
        <v>134.1884</v>
      </c>
      <c r="K42" s="28">
        <v>152.5684</v>
      </c>
      <c r="L42" s="28">
        <v>154.0402</v>
      </c>
      <c r="M42" s="29">
        <v>156.978</v>
      </c>
    </row>
    <row r="43" spans="1:13" ht="19.5" thickBot="1">
      <c r="A43" s="30" t="s">
        <v>21</v>
      </c>
      <c r="B43" s="31">
        <v>-14.9809</v>
      </c>
      <c r="C43" s="31">
        <v>12.827399999999999</v>
      </c>
      <c r="D43" s="31">
        <v>-11.6563</v>
      </c>
      <c r="E43" s="31">
        <v>-9.7462</v>
      </c>
      <c r="F43" s="32">
        <v>-12.8582</v>
      </c>
      <c r="G43" s="32">
        <v>-18.5508</v>
      </c>
      <c r="H43" s="32">
        <v>-26.204099999999997</v>
      </c>
      <c r="I43" s="32">
        <v>-9.3109</v>
      </c>
      <c r="J43" s="32">
        <v>-13.815299999999988</v>
      </c>
      <c r="K43" s="32">
        <v>-15.8745</v>
      </c>
      <c r="L43" s="32">
        <f>L41-L42</f>
        <v>-10.584100000000007</v>
      </c>
      <c r="M43" s="33">
        <v>-1.9840000000000089</v>
      </c>
    </row>
    <row r="45" spans="1:13" ht="21" thickBot="1">
      <c r="A45" s="45" t="s">
        <v>26</v>
      </c>
      <c r="M45" s="46"/>
    </row>
    <row r="46" spans="1:13" ht="18.75">
      <c r="A46" s="18"/>
      <c r="B46" s="19" t="s">
        <v>7</v>
      </c>
      <c r="C46" s="19" t="s">
        <v>8</v>
      </c>
      <c r="D46" s="19" t="s">
        <v>9</v>
      </c>
      <c r="E46" s="19" t="s">
        <v>10</v>
      </c>
      <c r="F46" s="20" t="s">
        <v>11</v>
      </c>
      <c r="G46" s="20" t="s">
        <v>12</v>
      </c>
      <c r="H46" s="20" t="s">
        <v>13</v>
      </c>
      <c r="I46" s="20" t="s">
        <v>14</v>
      </c>
      <c r="J46" s="20" t="s">
        <v>15</v>
      </c>
      <c r="K46" s="20" t="s">
        <v>16</v>
      </c>
      <c r="L46" s="20" t="s">
        <v>17</v>
      </c>
      <c r="M46" s="21" t="s">
        <v>18</v>
      </c>
    </row>
    <row r="47" spans="1:13" ht="18.75">
      <c r="A47" s="22" t="s">
        <v>19</v>
      </c>
      <c r="B47" s="23">
        <f aca="true" t="shared" si="2" ref="B47:M48">(B5/B41)*100</f>
        <v>7.965927566650496</v>
      </c>
      <c r="C47" s="23">
        <f t="shared" si="2"/>
        <v>8.423117696690682</v>
      </c>
      <c r="D47" s="23">
        <f t="shared" si="2"/>
        <v>8.7811733726423</v>
      </c>
      <c r="E47" s="23">
        <f t="shared" si="2"/>
        <v>10.014161796887576</v>
      </c>
      <c r="F47" s="24">
        <f t="shared" si="2"/>
        <v>9.755236097668604</v>
      </c>
      <c r="G47" s="24">
        <f t="shared" si="2"/>
        <v>9.907083836498304</v>
      </c>
      <c r="H47" s="24">
        <f t="shared" si="2"/>
        <v>10.058402196934372</v>
      </c>
      <c r="I47" s="24">
        <f t="shared" si="2"/>
        <v>11.707915760858498</v>
      </c>
      <c r="J47" s="24">
        <f t="shared" si="2"/>
        <v>11.22108839931845</v>
      </c>
      <c r="K47" s="24">
        <f t="shared" si="2"/>
        <v>11.139949422761369</v>
      </c>
      <c r="L47" s="24">
        <f t="shared" si="2"/>
        <v>12.473006783259827</v>
      </c>
      <c r="M47" s="25">
        <f t="shared" si="2"/>
        <v>13.179338696336632</v>
      </c>
    </row>
    <row r="48" spans="1:13" ht="18.75">
      <c r="A48" s="26" t="s">
        <v>20</v>
      </c>
      <c r="B48" s="27">
        <f t="shared" si="2"/>
        <v>6.501128869258313</v>
      </c>
      <c r="C48" s="27">
        <f t="shared" si="2"/>
        <v>5.893060476722261</v>
      </c>
      <c r="D48" s="27">
        <f t="shared" si="2"/>
        <v>6.175464528416643</v>
      </c>
      <c r="E48" s="27">
        <f t="shared" si="2"/>
        <v>6.757844842348811</v>
      </c>
      <c r="F48" s="28">
        <f t="shared" si="2"/>
        <v>6.435753306325104</v>
      </c>
      <c r="G48" s="28">
        <f t="shared" si="2"/>
        <v>6.703643034483905</v>
      </c>
      <c r="H48" s="28">
        <f t="shared" si="2"/>
        <v>7.2148515969698375</v>
      </c>
      <c r="I48" s="28">
        <f t="shared" si="2"/>
        <v>8.647981589135574</v>
      </c>
      <c r="J48" s="28">
        <f t="shared" si="2"/>
        <v>8.138657528519603</v>
      </c>
      <c r="K48" s="28">
        <f t="shared" si="2"/>
        <v>8.277237821855637</v>
      </c>
      <c r="L48" s="28">
        <f t="shared" si="2"/>
        <v>8.801195745006824</v>
      </c>
      <c r="M48" s="29">
        <f t="shared" si="2"/>
        <v>9.117563426722215</v>
      </c>
    </row>
    <row r="49" ht="6" customHeight="1"/>
    <row r="51" ht="19.5">
      <c r="A51" s="47"/>
    </row>
  </sheetData>
  <sheetProtection/>
  <printOptions/>
  <pageMargins left="0.3937007874015748" right="0.35433070866141736" top="0.32" bottom="0.21" header="0.15748031496062992" footer="0.1968503937007874"/>
  <pageSetup horizontalDpi="600" verticalDpi="600" orientation="landscape" paperSize="9" scale="75" r:id="rId2"/>
  <headerFooter alignWithMargins="0">
    <oddHeader>&amp;LDepartament Rynków Rolnych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Zeros="0" zoomScale="90" zoomScaleNormal="90" zoomScalePageLayoutView="0" workbookViewId="0" topLeftCell="A1">
      <selection activeCell="B21" sqref="B21"/>
    </sheetView>
  </sheetViews>
  <sheetFormatPr defaultColWidth="10.125" defaultRowHeight="12.75"/>
  <cols>
    <col min="1" max="1" width="4.125" style="0" bestFit="1" customWidth="1"/>
    <col min="2" max="2" width="45.25390625" style="0" customWidth="1"/>
    <col min="3" max="12" width="10.75390625" style="0" customWidth="1"/>
  </cols>
  <sheetData>
    <row r="1" spans="1:12" ht="14.25">
      <c r="A1" s="48"/>
      <c r="B1" s="49"/>
      <c r="C1" s="50" t="s">
        <v>28</v>
      </c>
      <c r="D1" s="51"/>
      <c r="E1" s="51"/>
      <c r="F1" s="52"/>
      <c r="G1" s="50" t="s">
        <v>29</v>
      </c>
      <c r="H1" s="51"/>
      <c r="I1" s="51"/>
      <c r="J1" s="52"/>
      <c r="K1" s="50" t="s">
        <v>30</v>
      </c>
      <c r="L1" s="53"/>
    </row>
    <row r="2" spans="1:12" ht="14.25">
      <c r="A2" s="54" t="s">
        <v>31</v>
      </c>
      <c r="B2" s="55" t="s">
        <v>32</v>
      </c>
      <c r="C2" s="56" t="s">
        <v>33</v>
      </c>
      <c r="D2" s="56"/>
      <c r="E2" s="56" t="s">
        <v>34</v>
      </c>
      <c r="F2" s="57"/>
      <c r="G2" s="56" t="s">
        <v>33</v>
      </c>
      <c r="H2" s="56"/>
      <c r="I2" s="56" t="s">
        <v>34</v>
      </c>
      <c r="J2" s="57"/>
      <c r="K2" s="56" t="s">
        <v>33</v>
      </c>
      <c r="L2" s="58"/>
    </row>
    <row r="3" spans="1:12" ht="14.25" thickBot="1">
      <c r="A3" s="59"/>
      <c r="B3" s="60"/>
      <c r="C3" s="61" t="s">
        <v>17</v>
      </c>
      <c r="D3" s="62" t="s">
        <v>18</v>
      </c>
      <c r="E3" s="61" t="s">
        <v>17</v>
      </c>
      <c r="F3" s="63" t="s">
        <v>18</v>
      </c>
      <c r="G3" s="61" t="s">
        <v>17</v>
      </c>
      <c r="H3" s="62" t="s">
        <v>18</v>
      </c>
      <c r="I3" s="61" t="s">
        <v>17</v>
      </c>
      <c r="J3" s="63" t="s">
        <v>18</v>
      </c>
      <c r="K3" s="61" t="s">
        <v>17</v>
      </c>
      <c r="L3" s="64" t="s">
        <v>18</v>
      </c>
    </row>
    <row r="4" spans="1:12" ht="13.5" customHeight="1">
      <c r="A4" s="65" t="s">
        <v>35</v>
      </c>
      <c r="B4" s="66"/>
      <c r="C4" s="67">
        <v>17893.289084000004</v>
      </c>
      <c r="D4" s="68">
        <v>20427.184218999995</v>
      </c>
      <c r="E4" s="69" t="s">
        <v>24</v>
      </c>
      <c r="F4" s="70" t="s">
        <v>24</v>
      </c>
      <c r="G4" s="67">
        <v>13557.379528000001</v>
      </c>
      <c r="H4" s="68">
        <v>14312.568716</v>
      </c>
      <c r="I4" s="69" t="s">
        <v>24</v>
      </c>
      <c r="J4" s="70" t="s">
        <v>24</v>
      </c>
      <c r="K4" s="67">
        <v>4335.909556</v>
      </c>
      <c r="L4" s="71">
        <v>6114.615503000001</v>
      </c>
    </row>
    <row r="5" spans="1:12" ht="13.5" customHeight="1">
      <c r="A5" s="72" t="s">
        <v>36</v>
      </c>
      <c r="B5" s="73" t="s">
        <v>37</v>
      </c>
      <c r="C5" s="74">
        <v>204.126549</v>
      </c>
      <c r="D5" s="75">
        <v>186.93788</v>
      </c>
      <c r="E5" s="74">
        <v>81.55296000000001</v>
      </c>
      <c r="F5" s="76">
        <v>71.885034</v>
      </c>
      <c r="G5" s="74">
        <v>442.53656800000005</v>
      </c>
      <c r="H5" s="75">
        <v>610.110843</v>
      </c>
      <c r="I5" s="74">
        <v>239.311496</v>
      </c>
      <c r="J5" s="76">
        <v>331.20048499999996</v>
      </c>
      <c r="K5" s="77">
        <v>-238.41001900000003</v>
      </c>
      <c r="L5" s="78">
        <v>-423.172963</v>
      </c>
    </row>
    <row r="6" spans="1:12" ht="13.5" customHeight="1">
      <c r="A6" s="72" t="s">
        <v>38</v>
      </c>
      <c r="B6" s="73" t="s">
        <v>39</v>
      </c>
      <c r="C6" s="74">
        <v>3022.0154780000003</v>
      </c>
      <c r="D6" s="75">
        <v>3365.8754959999997</v>
      </c>
      <c r="E6" s="74">
        <v>1383.487431</v>
      </c>
      <c r="F6" s="76">
        <v>1570.030021</v>
      </c>
      <c r="G6" s="74">
        <v>1367.31403</v>
      </c>
      <c r="H6" s="75">
        <v>1428.506014</v>
      </c>
      <c r="I6" s="74">
        <v>676.693354</v>
      </c>
      <c r="J6" s="76">
        <v>675.794535</v>
      </c>
      <c r="K6" s="77">
        <v>1654.701448</v>
      </c>
      <c r="L6" s="78">
        <v>1937.3694819999998</v>
      </c>
    </row>
    <row r="7" spans="1:12" ht="13.5" customHeight="1">
      <c r="A7" s="72" t="s">
        <v>40</v>
      </c>
      <c r="B7" s="73" t="s">
        <v>41</v>
      </c>
      <c r="C7" s="74">
        <v>778.691061</v>
      </c>
      <c r="D7" s="75">
        <v>968.425801</v>
      </c>
      <c r="E7" s="74">
        <v>160.076584</v>
      </c>
      <c r="F7" s="76">
        <v>176.28</v>
      </c>
      <c r="G7" s="74">
        <v>1088.827689</v>
      </c>
      <c r="H7" s="75">
        <v>1342.000734</v>
      </c>
      <c r="I7" s="74">
        <v>408.105358</v>
      </c>
      <c r="J7" s="76">
        <v>437.958234</v>
      </c>
      <c r="K7" s="77">
        <v>-310.13662800000003</v>
      </c>
      <c r="L7" s="78">
        <v>-373.574933</v>
      </c>
    </row>
    <row r="8" spans="1:12" ht="13.5" customHeight="1">
      <c r="A8" s="72" t="s">
        <v>42</v>
      </c>
      <c r="B8" s="73" t="s">
        <v>43</v>
      </c>
      <c r="C8" s="74">
        <v>1648.42344</v>
      </c>
      <c r="D8" s="75">
        <v>1903.04352</v>
      </c>
      <c r="E8" s="74">
        <v>1142.9938459999998</v>
      </c>
      <c r="F8" s="76">
        <v>1245.761804</v>
      </c>
      <c r="G8" s="74">
        <v>534.161654</v>
      </c>
      <c r="H8" s="75">
        <v>728.3308989999999</v>
      </c>
      <c r="I8" s="74">
        <v>335.52572399999997</v>
      </c>
      <c r="J8" s="76">
        <v>490.685935</v>
      </c>
      <c r="K8" s="77">
        <v>1114.2617859999998</v>
      </c>
      <c r="L8" s="78">
        <v>1174.7126210000001</v>
      </c>
    </row>
    <row r="9" spans="1:12" ht="12.75">
      <c r="A9" s="72" t="s">
        <v>44</v>
      </c>
      <c r="B9" s="73" t="s">
        <v>45</v>
      </c>
      <c r="C9" s="74">
        <v>181.640889</v>
      </c>
      <c r="D9" s="75">
        <v>218.606349</v>
      </c>
      <c r="E9" s="74">
        <v>151.158437</v>
      </c>
      <c r="F9" s="76">
        <v>203.746511</v>
      </c>
      <c r="G9" s="74">
        <v>207.085402</v>
      </c>
      <c r="H9" s="75">
        <v>202.98898499999999</v>
      </c>
      <c r="I9" s="74">
        <v>107.902531</v>
      </c>
      <c r="J9" s="76">
        <v>126.938087</v>
      </c>
      <c r="K9" s="77">
        <v>-25.444513000000008</v>
      </c>
      <c r="L9" s="78">
        <v>15.617364000000002</v>
      </c>
    </row>
    <row r="10" spans="1:12" ht="12.75">
      <c r="A10" s="72" t="s">
        <v>46</v>
      </c>
      <c r="B10" s="73" t="s">
        <v>47</v>
      </c>
      <c r="C10" s="74">
        <v>118.986959</v>
      </c>
      <c r="D10" s="75">
        <v>140.84984400000002</v>
      </c>
      <c r="E10" s="74">
        <v>98.62078100000001</v>
      </c>
      <c r="F10" s="76">
        <v>116.220157</v>
      </c>
      <c r="G10" s="74">
        <v>233.496226</v>
      </c>
      <c r="H10" s="75">
        <v>257.072001</v>
      </c>
      <c r="I10" s="74">
        <v>140.735612</v>
      </c>
      <c r="J10" s="76">
        <v>144.95765400000002</v>
      </c>
      <c r="K10" s="77">
        <v>-114.509267</v>
      </c>
      <c r="L10" s="78">
        <v>-116.22215699999998</v>
      </c>
    </row>
    <row r="11" spans="1:12" ht="12.75">
      <c r="A11" s="72" t="s">
        <v>48</v>
      </c>
      <c r="B11" s="73" t="s">
        <v>49</v>
      </c>
      <c r="C11" s="74">
        <v>863.832406</v>
      </c>
      <c r="D11" s="75">
        <v>952.319476</v>
      </c>
      <c r="E11" s="74">
        <v>1228.425698</v>
      </c>
      <c r="F11" s="76">
        <v>1289.0294569999999</v>
      </c>
      <c r="G11" s="74">
        <v>467.881751</v>
      </c>
      <c r="H11" s="75">
        <v>570.9438590000001</v>
      </c>
      <c r="I11" s="74">
        <v>604.6846750000001</v>
      </c>
      <c r="J11" s="76">
        <v>663.771105</v>
      </c>
      <c r="K11" s="77">
        <v>395.950655</v>
      </c>
      <c r="L11" s="78">
        <v>381.375617</v>
      </c>
    </row>
    <row r="12" spans="1:12" ht="12.75">
      <c r="A12" s="72" t="s">
        <v>50</v>
      </c>
      <c r="B12" s="73" t="s">
        <v>51</v>
      </c>
      <c r="C12" s="74">
        <v>1064.2060060000001</v>
      </c>
      <c r="D12" s="75">
        <v>1160.7976299999998</v>
      </c>
      <c r="E12" s="74">
        <v>1579.0767050000002</v>
      </c>
      <c r="F12" s="76">
        <v>1832.730932</v>
      </c>
      <c r="G12" s="74">
        <v>1033.392515</v>
      </c>
      <c r="H12" s="75">
        <v>1176.080058</v>
      </c>
      <c r="I12" s="74">
        <v>1317.575718</v>
      </c>
      <c r="J12" s="76">
        <v>1423.549948</v>
      </c>
      <c r="K12" s="77">
        <v>30.813491000000038</v>
      </c>
      <c r="L12" s="78">
        <v>-15.282428000000072</v>
      </c>
    </row>
    <row r="13" spans="1:12" ht="12.75">
      <c r="A13" s="72" t="s">
        <v>52</v>
      </c>
      <c r="B13" s="73" t="s">
        <v>53</v>
      </c>
      <c r="C13" s="74">
        <v>429.995521</v>
      </c>
      <c r="D13" s="75">
        <v>423.055524</v>
      </c>
      <c r="E13" s="74">
        <v>81.487914</v>
      </c>
      <c r="F13" s="76">
        <v>83.52549099999999</v>
      </c>
      <c r="G13" s="74">
        <v>564.284985</v>
      </c>
      <c r="H13" s="75">
        <v>491.17373100000003</v>
      </c>
      <c r="I13" s="74">
        <v>199.800794</v>
      </c>
      <c r="J13" s="76">
        <v>181.096302</v>
      </c>
      <c r="K13" s="77">
        <v>-134.28946399999998</v>
      </c>
      <c r="L13" s="78">
        <v>-68.11820700000006</v>
      </c>
    </row>
    <row r="14" spans="1:12" ht="12.75">
      <c r="A14" s="72" t="s">
        <v>54</v>
      </c>
      <c r="B14" s="73" t="s">
        <v>55</v>
      </c>
      <c r="C14" s="74">
        <v>677.063268</v>
      </c>
      <c r="D14" s="75">
        <v>841.220453</v>
      </c>
      <c r="E14" s="74">
        <v>2913.2801600000003</v>
      </c>
      <c r="F14" s="76">
        <v>4112.754356</v>
      </c>
      <c r="G14" s="74">
        <v>421.78191200000003</v>
      </c>
      <c r="H14" s="75">
        <v>338.409395</v>
      </c>
      <c r="I14" s="74">
        <v>1639.511093</v>
      </c>
      <c r="J14" s="76">
        <v>1204.547355</v>
      </c>
      <c r="K14" s="77">
        <v>255.28135600000002</v>
      </c>
      <c r="L14" s="78">
        <v>502.81105799999995</v>
      </c>
    </row>
    <row r="15" spans="1:12" ht="12.75">
      <c r="A15" s="72" t="s">
        <v>56</v>
      </c>
      <c r="B15" s="73" t="s">
        <v>57</v>
      </c>
      <c r="C15" s="74">
        <v>158.69121900000002</v>
      </c>
      <c r="D15" s="75">
        <v>174.65938500000001</v>
      </c>
      <c r="E15" s="74">
        <v>324.869853</v>
      </c>
      <c r="F15" s="76">
        <v>341.790819</v>
      </c>
      <c r="G15" s="74">
        <v>195.281133</v>
      </c>
      <c r="H15" s="75">
        <v>171.10160000000002</v>
      </c>
      <c r="I15" s="74">
        <v>439.629587</v>
      </c>
      <c r="J15" s="76">
        <v>382.102911</v>
      </c>
      <c r="K15" s="77">
        <v>-36.58991399999999</v>
      </c>
      <c r="L15" s="78">
        <v>3.5577850000000035</v>
      </c>
    </row>
    <row r="16" spans="1:12" ht="12.75">
      <c r="A16" s="72" t="s">
        <v>58</v>
      </c>
      <c r="B16" s="73" t="s">
        <v>59</v>
      </c>
      <c r="C16" s="74">
        <v>214.62991200000002</v>
      </c>
      <c r="D16" s="75">
        <v>426.00239799999997</v>
      </c>
      <c r="E16" s="74">
        <v>336.244578</v>
      </c>
      <c r="F16" s="76">
        <v>863.760191</v>
      </c>
      <c r="G16" s="74">
        <v>499.859716</v>
      </c>
      <c r="H16" s="75">
        <v>398.222671</v>
      </c>
      <c r="I16" s="74">
        <v>759.960564</v>
      </c>
      <c r="J16" s="76">
        <v>503.165226</v>
      </c>
      <c r="K16" s="77">
        <v>-285.229804</v>
      </c>
      <c r="L16" s="78">
        <v>27.779727000000012</v>
      </c>
    </row>
    <row r="17" spans="1:12" ht="12.75">
      <c r="A17" s="72" t="s">
        <v>60</v>
      </c>
      <c r="B17" s="73" t="s">
        <v>61</v>
      </c>
      <c r="C17" s="74">
        <v>12.36677</v>
      </c>
      <c r="D17" s="75">
        <v>13.19516</v>
      </c>
      <c r="E17" s="74">
        <v>4.251973</v>
      </c>
      <c r="F17" s="76">
        <v>3.371749</v>
      </c>
      <c r="G17" s="74">
        <v>75.244774</v>
      </c>
      <c r="H17" s="75">
        <v>83.244098</v>
      </c>
      <c r="I17" s="74">
        <v>11.505716</v>
      </c>
      <c r="J17" s="76">
        <v>16.741049</v>
      </c>
      <c r="K17" s="77">
        <v>-62.878004000000004</v>
      </c>
      <c r="L17" s="78">
        <v>-70.04893799999999</v>
      </c>
    </row>
    <row r="18" spans="1:12" ht="12.75">
      <c r="A18" s="72" t="s">
        <v>62</v>
      </c>
      <c r="B18" s="73" t="s">
        <v>63</v>
      </c>
      <c r="C18" s="74">
        <v>1.952171</v>
      </c>
      <c r="D18" s="75">
        <v>2.681442</v>
      </c>
      <c r="E18" s="74">
        <v>5.542943</v>
      </c>
      <c r="F18" s="76">
        <v>4.487732</v>
      </c>
      <c r="G18" s="74">
        <v>70.363235</v>
      </c>
      <c r="H18" s="75">
        <v>80.021988</v>
      </c>
      <c r="I18" s="74">
        <v>594.425709</v>
      </c>
      <c r="J18" s="76">
        <v>844.759769</v>
      </c>
      <c r="K18" s="77">
        <v>-68.411064</v>
      </c>
      <c r="L18" s="78">
        <v>-77.340546</v>
      </c>
    </row>
    <row r="19" spans="1:12" ht="12.75">
      <c r="A19" s="72" t="s">
        <v>64</v>
      </c>
      <c r="B19" s="73" t="s">
        <v>65</v>
      </c>
      <c r="C19" s="74">
        <v>412.64330800000005</v>
      </c>
      <c r="D19" s="75">
        <v>559.8279679999999</v>
      </c>
      <c r="E19" s="74">
        <v>436.363252</v>
      </c>
      <c r="F19" s="76">
        <v>650.418814</v>
      </c>
      <c r="G19" s="74">
        <v>830.160269</v>
      </c>
      <c r="H19" s="75">
        <v>766.1236729999999</v>
      </c>
      <c r="I19" s="74">
        <v>777.685624</v>
      </c>
      <c r="J19" s="76">
        <v>768.719156</v>
      </c>
      <c r="K19" s="77">
        <v>-417.5169609999999</v>
      </c>
      <c r="L19" s="78">
        <v>-206.29570499999997</v>
      </c>
    </row>
    <row r="20" spans="1:12" ht="12.75">
      <c r="A20" s="72" t="s">
        <v>66</v>
      </c>
      <c r="B20" s="73" t="s">
        <v>67</v>
      </c>
      <c r="C20" s="74">
        <v>955.167776</v>
      </c>
      <c r="D20" s="75">
        <v>1058.8878160000002</v>
      </c>
      <c r="E20" s="74">
        <v>309.51354200000003</v>
      </c>
      <c r="F20" s="76">
        <v>341.46343199999995</v>
      </c>
      <c r="G20" s="74">
        <v>207.612602</v>
      </c>
      <c r="H20" s="75">
        <v>225.762892</v>
      </c>
      <c r="I20" s="74">
        <v>61.071934999999996</v>
      </c>
      <c r="J20" s="76">
        <v>69.880934</v>
      </c>
      <c r="K20" s="77">
        <v>747.5551739999999</v>
      </c>
      <c r="L20" s="78">
        <v>833.1249240000001</v>
      </c>
    </row>
    <row r="21" spans="1:12" ht="12.75">
      <c r="A21" s="72" t="s">
        <v>68</v>
      </c>
      <c r="B21" s="73" t="s">
        <v>69</v>
      </c>
      <c r="C21" s="74">
        <v>622.507928</v>
      </c>
      <c r="D21" s="75">
        <v>590.538186</v>
      </c>
      <c r="E21" s="74">
        <v>836.2738340000001</v>
      </c>
      <c r="F21" s="76">
        <v>811.9590870000001</v>
      </c>
      <c r="G21" s="74">
        <v>443.132566</v>
      </c>
      <c r="H21" s="75">
        <v>405.350634</v>
      </c>
      <c r="I21" s="74">
        <v>657.566853</v>
      </c>
      <c r="J21" s="76">
        <v>544.58247</v>
      </c>
      <c r="K21" s="77">
        <v>179.37536199999997</v>
      </c>
      <c r="L21" s="78">
        <v>185.18755199999995</v>
      </c>
    </row>
    <row r="22" spans="1:12" ht="12.75">
      <c r="A22" s="72" t="s">
        <v>70</v>
      </c>
      <c r="B22" s="73" t="s">
        <v>71</v>
      </c>
      <c r="C22" s="74">
        <v>931.248959</v>
      </c>
      <c r="D22" s="75">
        <v>1130.358823</v>
      </c>
      <c r="E22" s="74">
        <v>241.40970000000002</v>
      </c>
      <c r="F22" s="76">
        <v>281.2669</v>
      </c>
      <c r="G22" s="74">
        <v>627.798291</v>
      </c>
      <c r="H22" s="75">
        <v>692.0137090000001</v>
      </c>
      <c r="I22" s="74">
        <v>205.471722</v>
      </c>
      <c r="J22" s="76">
        <v>224.232766</v>
      </c>
      <c r="K22" s="77">
        <v>303.45066800000006</v>
      </c>
      <c r="L22" s="78">
        <v>438.3451140000001</v>
      </c>
    </row>
    <row r="23" spans="1:12" ht="12.75">
      <c r="A23" s="72" t="s">
        <v>72</v>
      </c>
      <c r="B23" s="73" t="s">
        <v>73</v>
      </c>
      <c r="C23" s="74">
        <v>984.7651060000001</v>
      </c>
      <c r="D23" s="75">
        <v>1156.604051</v>
      </c>
      <c r="E23" s="74">
        <v>470.521094</v>
      </c>
      <c r="F23" s="76">
        <v>522.518364</v>
      </c>
      <c r="G23" s="74">
        <v>521.941556</v>
      </c>
      <c r="H23" s="75">
        <v>586.376332</v>
      </c>
      <c r="I23" s="74">
        <v>300.316328</v>
      </c>
      <c r="J23" s="76">
        <v>325.00115</v>
      </c>
      <c r="K23" s="77">
        <v>462.82355000000007</v>
      </c>
      <c r="L23" s="78">
        <v>570.227719</v>
      </c>
    </row>
    <row r="24" spans="1:12" ht="12.75">
      <c r="A24" s="72" t="s">
        <v>74</v>
      </c>
      <c r="B24" s="73" t="s">
        <v>75</v>
      </c>
      <c r="C24" s="74">
        <v>1040.687076</v>
      </c>
      <c r="D24" s="75">
        <v>1106.2310400000001</v>
      </c>
      <c r="E24" s="74">
        <v>802.467846</v>
      </c>
      <c r="F24" s="76">
        <v>903.5143149999999</v>
      </c>
      <c r="G24" s="74">
        <v>535.755666</v>
      </c>
      <c r="H24" s="75">
        <v>578.938853</v>
      </c>
      <c r="I24" s="74">
        <v>435.518887</v>
      </c>
      <c r="J24" s="76">
        <v>498.454365</v>
      </c>
      <c r="K24" s="77">
        <v>504.93141</v>
      </c>
      <c r="L24" s="78">
        <v>527.292187</v>
      </c>
    </row>
    <row r="25" spans="1:12" ht="12.75">
      <c r="A25" s="72" t="s">
        <v>76</v>
      </c>
      <c r="B25" s="73" t="s">
        <v>77</v>
      </c>
      <c r="C25" s="74">
        <v>1108.123334</v>
      </c>
      <c r="D25" s="75">
        <v>1290.537141</v>
      </c>
      <c r="E25" s="74">
        <v>445.673527</v>
      </c>
      <c r="F25" s="76">
        <v>496.82540600000004</v>
      </c>
      <c r="G25" s="74">
        <v>752.371785</v>
      </c>
      <c r="H25" s="75">
        <v>780.84103</v>
      </c>
      <c r="I25" s="74">
        <v>236.88970999999998</v>
      </c>
      <c r="J25" s="76">
        <v>256.519463</v>
      </c>
      <c r="K25" s="77">
        <v>355.751549</v>
      </c>
      <c r="L25" s="78">
        <v>509.69611100000003</v>
      </c>
    </row>
    <row r="26" spans="1:12" ht="12.75">
      <c r="A26" s="72" t="s">
        <v>78</v>
      </c>
      <c r="B26" s="73" t="s">
        <v>79</v>
      </c>
      <c r="C26" s="74">
        <v>471.463931</v>
      </c>
      <c r="D26" s="75">
        <v>561.632972</v>
      </c>
      <c r="E26" s="74">
        <v>769.6537900000001</v>
      </c>
      <c r="F26" s="76">
        <v>931.3609270000001</v>
      </c>
      <c r="G26" s="74">
        <v>568.572567</v>
      </c>
      <c r="H26" s="75">
        <v>609.508328</v>
      </c>
      <c r="I26" s="74">
        <v>5405.094198</v>
      </c>
      <c r="J26" s="76">
        <v>5679.09688</v>
      </c>
      <c r="K26" s="77">
        <v>-97.10863600000006</v>
      </c>
      <c r="L26" s="78">
        <v>-47.87535600000003</v>
      </c>
    </row>
    <row r="27" spans="1:12" ht="12.75">
      <c r="A27" s="72" t="s">
        <v>80</v>
      </c>
      <c r="B27" s="73" t="s">
        <v>81</v>
      </c>
      <c r="C27" s="74">
        <v>532.380806</v>
      </c>
      <c r="D27" s="75">
        <v>660.857541</v>
      </c>
      <c r="E27" s="74">
        <v>1413.905361</v>
      </c>
      <c r="F27" s="76">
        <v>1649.3286620000001</v>
      </c>
      <c r="G27" s="74">
        <v>1404.163564</v>
      </c>
      <c r="H27" s="75">
        <v>1314.73499</v>
      </c>
      <c r="I27" s="74">
        <v>4411.057508999999</v>
      </c>
      <c r="J27" s="76">
        <v>3559.3770809999996</v>
      </c>
      <c r="K27" s="77">
        <v>-871.7827580000001</v>
      </c>
      <c r="L27" s="78">
        <v>-653.8774490000001</v>
      </c>
    </row>
    <row r="28" spans="1:12" ht="13.5" thickBot="1">
      <c r="A28" s="79" t="s">
        <v>82</v>
      </c>
      <c r="B28" s="80" t="s">
        <v>83</v>
      </c>
      <c r="C28" s="81">
        <v>1457.679211</v>
      </c>
      <c r="D28" s="82">
        <v>1534.038323</v>
      </c>
      <c r="E28" s="81">
        <v>133.586343</v>
      </c>
      <c r="F28" s="83">
        <v>136.034165</v>
      </c>
      <c r="G28" s="81">
        <v>464.35907199999997</v>
      </c>
      <c r="H28" s="82">
        <v>474.711399</v>
      </c>
      <c r="I28" s="81">
        <v>109.009694</v>
      </c>
      <c r="J28" s="83">
        <v>105.681455</v>
      </c>
      <c r="K28" s="84">
        <v>993.3201389999999</v>
      </c>
      <c r="L28" s="85">
        <v>1059.3269240000002</v>
      </c>
    </row>
    <row r="29" ht="15">
      <c r="A29" s="86" t="s">
        <v>27</v>
      </c>
    </row>
  </sheetData>
  <sheetProtection/>
  <printOptions horizontalCentered="1"/>
  <pageMargins left="0.1968503937007874" right="0.1968503937007874" top="1.141732283464567" bottom="0.5118110236220472" header="0.1968503937007874" footer="0.2362204724409449"/>
  <pageSetup horizontalDpi="600" verticalDpi="600" orientation="landscape" paperSize="9" scale="90" r:id="rId1"/>
  <headerFooter alignWithMargins="0">
    <oddHeader>&amp;L&amp;"Times New Roman CE,Pogrubiona kursywa"&amp;12Departament Rynków Rolnych&amp;C
&amp;8
&amp;"Times New Roman CE,Standardowy"&amp;14Polski handel zagraniczny towarami rolno-spożywczymi w 2013r. - dane ostateczne</oddHeader>
    <oddFooter>&amp;L&amp;"Times New Roman CE,Pogrubiona kursywa"&amp;12 Źródło: Min. Finansów&amp;R&amp;"Times New Roman CE,Pogrubiona kursywa"&amp;12Przygotował: Adam Pachnicki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1"/>
  <sheetViews>
    <sheetView showZeros="0" zoomScale="90" zoomScaleNormal="90" zoomScalePageLayoutView="0" workbookViewId="0" topLeftCell="A1">
      <selection activeCell="B21" sqref="B2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12" width="10.625" style="0" bestFit="1" customWidth="1"/>
  </cols>
  <sheetData>
    <row r="1" spans="1:12" ht="14.25">
      <c r="A1" s="48"/>
      <c r="B1" s="49"/>
      <c r="C1" s="50" t="s">
        <v>28</v>
      </c>
      <c r="D1" s="51"/>
      <c r="E1" s="51"/>
      <c r="F1" s="52"/>
      <c r="G1" s="50" t="s">
        <v>29</v>
      </c>
      <c r="H1" s="51"/>
      <c r="I1" s="51"/>
      <c r="J1" s="52"/>
      <c r="K1" s="50" t="s">
        <v>30</v>
      </c>
      <c r="L1" s="53"/>
    </row>
    <row r="2" spans="1:12" ht="14.25">
      <c r="A2" s="54" t="s">
        <v>31</v>
      </c>
      <c r="B2" s="55" t="s">
        <v>32</v>
      </c>
      <c r="C2" s="56" t="s">
        <v>84</v>
      </c>
      <c r="D2" s="56"/>
      <c r="E2" s="56" t="s">
        <v>85</v>
      </c>
      <c r="F2" s="57"/>
      <c r="G2" s="56" t="s">
        <v>84</v>
      </c>
      <c r="H2" s="56"/>
      <c r="I2" s="56" t="s">
        <v>85</v>
      </c>
      <c r="J2" s="57"/>
      <c r="K2" s="56" t="s">
        <v>84</v>
      </c>
      <c r="L2" s="58"/>
    </row>
    <row r="3" spans="1:12" ht="14.25" thickBot="1">
      <c r="A3" s="59"/>
      <c r="B3" s="60"/>
      <c r="C3" s="61" t="s">
        <v>17</v>
      </c>
      <c r="D3" s="62" t="s">
        <v>18</v>
      </c>
      <c r="E3" s="61" t="s">
        <v>17</v>
      </c>
      <c r="F3" s="63" t="s">
        <v>18</v>
      </c>
      <c r="G3" s="61" t="s">
        <v>17</v>
      </c>
      <c r="H3" s="62" t="s">
        <v>18</v>
      </c>
      <c r="I3" s="61" t="s">
        <v>17</v>
      </c>
      <c r="J3" s="63" t="s">
        <v>18</v>
      </c>
      <c r="K3" s="61" t="s">
        <v>17</v>
      </c>
      <c r="L3" s="64" t="s">
        <v>18</v>
      </c>
    </row>
    <row r="4" spans="1:12" ht="13.5" customHeight="1">
      <c r="A4" s="65" t="s">
        <v>86</v>
      </c>
      <c r="B4" s="66"/>
      <c r="C4" s="67">
        <v>17893289.084</v>
      </c>
      <c r="D4" s="68">
        <v>20427184.219000004</v>
      </c>
      <c r="E4" s="67"/>
      <c r="F4" s="87"/>
      <c r="G4" s="67">
        <v>13557379.527999999</v>
      </c>
      <c r="H4" s="68">
        <v>14312568.716</v>
      </c>
      <c r="I4" s="67"/>
      <c r="J4" s="87"/>
      <c r="K4" s="67">
        <v>4335909.555999997</v>
      </c>
      <c r="L4" s="71">
        <v>6114615.503000001</v>
      </c>
    </row>
    <row r="5" spans="1:12" ht="13.5" customHeight="1">
      <c r="A5" s="72" t="s">
        <v>87</v>
      </c>
      <c r="B5" s="73" t="s">
        <v>88</v>
      </c>
      <c r="C5" s="74">
        <v>21104.966</v>
      </c>
      <c r="D5" s="75">
        <v>18748.579</v>
      </c>
      <c r="E5" s="74">
        <v>9634.124</v>
      </c>
      <c r="F5" s="76">
        <v>7807.279</v>
      </c>
      <c r="G5" s="74">
        <v>3551.13</v>
      </c>
      <c r="H5" s="75">
        <v>4632.546</v>
      </c>
      <c r="I5" s="74">
        <v>1904.815</v>
      </c>
      <c r="J5" s="76">
        <v>2500.517</v>
      </c>
      <c r="K5" s="77">
        <v>17553.836</v>
      </c>
      <c r="L5" s="78">
        <v>14116.033000000001</v>
      </c>
    </row>
    <row r="6" spans="1:12" ht="13.5" customHeight="1">
      <c r="A6" s="72" t="s">
        <v>89</v>
      </c>
      <c r="B6" s="73" t="s">
        <v>90</v>
      </c>
      <c r="C6" s="74">
        <v>97748.377</v>
      </c>
      <c r="D6" s="75">
        <v>67022.141</v>
      </c>
      <c r="E6" s="74">
        <v>33887.234</v>
      </c>
      <c r="F6" s="76">
        <v>25462.331</v>
      </c>
      <c r="G6" s="74">
        <v>29481.387</v>
      </c>
      <c r="H6" s="75">
        <v>48129.228</v>
      </c>
      <c r="I6" s="74">
        <v>12890.545</v>
      </c>
      <c r="J6" s="76">
        <v>23032.378</v>
      </c>
      <c r="K6" s="77">
        <v>68266.98999999999</v>
      </c>
      <c r="L6" s="78">
        <v>18892.913</v>
      </c>
    </row>
    <row r="7" spans="1:12" ht="13.5" customHeight="1">
      <c r="A7" s="72" t="s">
        <v>91</v>
      </c>
      <c r="B7" s="73" t="s">
        <v>92</v>
      </c>
      <c r="C7" s="74">
        <v>25355.566</v>
      </c>
      <c r="D7" s="75">
        <v>16602.545</v>
      </c>
      <c r="E7" s="74">
        <v>18833.665</v>
      </c>
      <c r="F7" s="76">
        <v>13281.585</v>
      </c>
      <c r="G7" s="74">
        <v>321629.566</v>
      </c>
      <c r="H7" s="75">
        <v>441506.737</v>
      </c>
      <c r="I7" s="74">
        <v>171693.235</v>
      </c>
      <c r="J7" s="76">
        <v>233915.791</v>
      </c>
      <c r="K7" s="77">
        <v>-296274</v>
      </c>
      <c r="L7" s="78">
        <v>-424904.19200000004</v>
      </c>
    </row>
    <row r="8" spans="1:12" ht="13.5" customHeight="1">
      <c r="A8" s="72" t="s">
        <v>93</v>
      </c>
      <c r="B8" s="73" t="s">
        <v>94</v>
      </c>
      <c r="C8" s="74">
        <v>3467.516</v>
      </c>
      <c r="D8" s="75">
        <v>3208.405</v>
      </c>
      <c r="E8" s="74">
        <v>1426.098</v>
      </c>
      <c r="F8" s="76">
        <v>1416.668</v>
      </c>
      <c r="G8" s="74">
        <v>18.32</v>
      </c>
      <c r="H8" s="75">
        <v>3.051</v>
      </c>
      <c r="I8" s="74">
        <v>8.968</v>
      </c>
      <c r="J8" s="76">
        <v>3.294</v>
      </c>
      <c r="K8" s="77">
        <v>3449.196</v>
      </c>
      <c r="L8" s="78">
        <v>3205.3540000000003</v>
      </c>
    </row>
    <row r="9" spans="1:12" ht="12.75">
      <c r="A9" s="72" t="s">
        <v>95</v>
      </c>
      <c r="B9" s="73" t="s">
        <v>96</v>
      </c>
      <c r="C9" s="74">
        <v>48587.082</v>
      </c>
      <c r="D9" s="75">
        <v>73025.452</v>
      </c>
      <c r="E9" s="74">
        <v>15899.059</v>
      </c>
      <c r="F9" s="76">
        <v>22668.58</v>
      </c>
      <c r="G9" s="74">
        <v>83612.007</v>
      </c>
      <c r="H9" s="75">
        <v>109642.976</v>
      </c>
      <c r="I9" s="74">
        <v>52119.799</v>
      </c>
      <c r="J9" s="76">
        <v>71161.533</v>
      </c>
      <c r="K9" s="77">
        <v>-35024.924999999996</v>
      </c>
      <c r="L9" s="78">
        <v>-36617.52399999999</v>
      </c>
    </row>
    <row r="10" spans="1:12" ht="12.75">
      <c r="A10" s="72" t="s">
        <v>97</v>
      </c>
      <c r="B10" s="73" t="s">
        <v>98</v>
      </c>
      <c r="C10" s="74">
        <v>7863.042</v>
      </c>
      <c r="D10" s="75">
        <v>8330.758</v>
      </c>
      <c r="E10" s="74">
        <v>1872.78</v>
      </c>
      <c r="F10" s="76">
        <v>1248.591</v>
      </c>
      <c r="G10" s="74">
        <v>4244.158</v>
      </c>
      <c r="H10" s="75">
        <v>6196.305</v>
      </c>
      <c r="I10" s="74">
        <v>694.134</v>
      </c>
      <c r="J10" s="76">
        <v>586.972</v>
      </c>
      <c r="K10" s="77">
        <v>3618.884</v>
      </c>
      <c r="L10" s="78">
        <v>2134.4529999999995</v>
      </c>
    </row>
    <row r="11" spans="1:12" ht="12.75">
      <c r="A11" s="72" t="s">
        <v>99</v>
      </c>
      <c r="B11" s="73" t="s">
        <v>100</v>
      </c>
      <c r="C11" s="74">
        <v>731685.538</v>
      </c>
      <c r="D11" s="75">
        <v>753742.178</v>
      </c>
      <c r="E11" s="74">
        <v>223077.567</v>
      </c>
      <c r="F11" s="76">
        <v>232122.341</v>
      </c>
      <c r="G11" s="74">
        <v>29015.968</v>
      </c>
      <c r="H11" s="75">
        <v>26326.518</v>
      </c>
      <c r="I11" s="74">
        <v>9708.039</v>
      </c>
      <c r="J11" s="76">
        <v>8030.254</v>
      </c>
      <c r="K11" s="77">
        <v>702669.57</v>
      </c>
      <c r="L11" s="78">
        <v>727415.6599999999</v>
      </c>
    </row>
    <row r="12" spans="1:12" ht="12.75">
      <c r="A12" s="72" t="s">
        <v>101</v>
      </c>
      <c r="B12" s="73" t="s">
        <v>102</v>
      </c>
      <c r="C12" s="74">
        <v>161918.837</v>
      </c>
      <c r="D12" s="75">
        <v>196210.625</v>
      </c>
      <c r="E12" s="74">
        <v>49863.386</v>
      </c>
      <c r="F12" s="76">
        <v>57833.142</v>
      </c>
      <c r="G12" s="74">
        <v>11194.704</v>
      </c>
      <c r="H12" s="75">
        <v>15153.635</v>
      </c>
      <c r="I12" s="74">
        <v>3457.095</v>
      </c>
      <c r="J12" s="76">
        <v>3984.725</v>
      </c>
      <c r="K12" s="77">
        <v>150724.133</v>
      </c>
      <c r="L12" s="78">
        <v>181056.99</v>
      </c>
    </row>
    <row r="13" spans="1:12" ht="12.75">
      <c r="A13" s="72" t="s">
        <v>103</v>
      </c>
      <c r="B13" s="73" t="s">
        <v>104</v>
      </c>
      <c r="C13" s="74">
        <v>767677.431</v>
      </c>
      <c r="D13" s="75">
        <v>925086.836</v>
      </c>
      <c r="E13" s="74">
        <v>368699.449</v>
      </c>
      <c r="F13" s="76">
        <v>444495.18</v>
      </c>
      <c r="G13" s="74">
        <v>1241620.337</v>
      </c>
      <c r="H13" s="75">
        <v>1304200.266</v>
      </c>
      <c r="I13" s="74">
        <v>595368.156</v>
      </c>
      <c r="J13" s="76">
        <v>605915.807</v>
      </c>
      <c r="K13" s="77">
        <v>-473942.9060000001</v>
      </c>
      <c r="L13" s="78">
        <v>-379113.43000000005</v>
      </c>
    </row>
    <row r="14" spans="1:12" ht="12.75">
      <c r="A14" s="72" t="s">
        <v>105</v>
      </c>
      <c r="B14" s="73" t="s">
        <v>106</v>
      </c>
      <c r="C14" s="74">
        <v>4042.836</v>
      </c>
      <c r="D14" s="75">
        <v>3273.454</v>
      </c>
      <c r="E14" s="74">
        <v>916.232</v>
      </c>
      <c r="F14" s="76">
        <v>806.794</v>
      </c>
      <c r="G14" s="74">
        <v>6246.172</v>
      </c>
      <c r="H14" s="75">
        <v>4084.183</v>
      </c>
      <c r="I14" s="74">
        <v>1802.42</v>
      </c>
      <c r="J14" s="76">
        <v>863.848</v>
      </c>
      <c r="K14" s="77">
        <v>-2203.336</v>
      </c>
      <c r="L14" s="78">
        <v>-810.7289999999998</v>
      </c>
    </row>
    <row r="15" spans="1:12" ht="12.75">
      <c r="A15" s="72" t="s">
        <v>107</v>
      </c>
      <c r="B15" s="73" t="s">
        <v>108</v>
      </c>
      <c r="C15" s="74">
        <v>34566.804</v>
      </c>
      <c r="D15" s="75">
        <v>33317.046</v>
      </c>
      <c r="E15" s="74">
        <v>11712.584</v>
      </c>
      <c r="F15" s="76">
        <v>11000.399</v>
      </c>
      <c r="G15" s="74">
        <v>1705.157</v>
      </c>
      <c r="H15" s="75">
        <v>137.773</v>
      </c>
      <c r="I15" s="74">
        <v>941.354</v>
      </c>
      <c r="J15" s="76">
        <v>72.751</v>
      </c>
      <c r="K15" s="77">
        <v>32861.647</v>
      </c>
      <c r="L15" s="78">
        <v>33179.273</v>
      </c>
    </row>
    <row r="16" spans="1:12" ht="12.75">
      <c r="A16" s="72" t="s">
        <v>109</v>
      </c>
      <c r="B16" s="73" t="s">
        <v>110</v>
      </c>
      <c r="C16" s="74">
        <v>96590.103</v>
      </c>
      <c r="D16" s="75">
        <v>102395.922</v>
      </c>
      <c r="E16" s="74">
        <v>89894.714</v>
      </c>
      <c r="F16" s="76">
        <v>98611.337</v>
      </c>
      <c r="G16" s="74">
        <v>15366.025</v>
      </c>
      <c r="H16" s="75">
        <v>10792.724</v>
      </c>
      <c r="I16" s="74">
        <v>12341.479</v>
      </c>
      <c r="J16" s="76">
        <v>8778.587</v>
      </c>
      <c r="K16" s="77">
        <v>81224.07800000001</v>
      </c>
      <c r="L16" s="78">
        <v>91603.198</v>
      </c>
    </row>
    <row r="17" spans="1:12" ht="12.75">
      <c r="A17" s="72" t="s">
        <v>111</v>
      </c>
      <c r="B17" s="73" t="s">
        <v>112</v>
      </c>
      <c r="C17" s="74">
        <v>1027832.742</v>
      </c>
      <c r="D17" s="75">
        <v>1117290.335</v>
      </c>
      <c r="E17" s="74">
        <v>528017.565</v>
      </c>
      <c r="F17" s="76">
        <v>587405.335</v>
      </c>
      <c r="G17" s="74">
        <v>40095.815</v>
      </c>
      <c r="H17" s="75">
        <v>44379.597</v>
      </c>
      <c r="I17" s="74">
        <v>43894.477</v>
      </c>
      <c r="J17" s="76">
        <v>39917.354</v>
      </c>
      <c r="K17" s="77">
        <v>987736.9269999999</v>
      </c>
      <c r="L17" s="78">
        <v>1072910.738</v>
      </c>
    </row>
    <row r="18" spans="1:12" ht="12.75">
      <c r="A18" s="72" t="s">
        <v>113</v>
      </c>
      <c r="B18" s="73" t="s">
        <v>114</v>
      </c>
      <c r="C18" s="74">
        <v>37806.811</v>
      </c>
      <c r="D18" s="75">
        <v>56853.981</v>
      </c>
      <c r="E18" s="74">
        <v>8149.708</v>
      </c>
      <c r="F18" s="76">
        <v>22615.503</v>
      </c>
      <c r="G18" s="74">
        <v>1786.105</v>
      </c>
      <c r="H18" s="75">
        <v>4525.908</v>
      </c>
      <c r="I18" s="74">
        <v>394.724</v>
      </c>
      <c r="J18" s="76">
        <v>912.018</v>
      </c>
      <c r="K18" s="77">
        <v>36020.706</v>
      </c>
      <c r="L18" s="78">
        <v>52328.073</v>
      </c>
    </row>
    <row r="19" spans="1:12" ht="12.75">
      <c r="A19" s="72" t="s">
        <v>115</v>
      </c>
      <c r="B19" s="73" t="s">
        <v>116</v>
      </c>
      <c r="C19" s="74">
        <v>73554.415</v>
      </c>
      <c r="D19" s="75">
        <v>70149.596</v>
      </c>
      <c r="E19" s="74">
        <v>73309.228</v>
      </c>
      <c r="F19" s="76">
        <v>81216.095</v>
      </c>
      <c r="G19" s="74">
        <v>4901.953</v>
      </c>
      <c r="H19" s="75">
        <v>3415.294</v>
      </c>
      <c r="I19" s="74">
        <v>6414.574</v>
      </c>
      <c r="J19" s="76">
        <v>4848.185</v>
      </c>
      <c r="K19" s="77">
        <v>68652.462</v>
      </c>
      <c r="L19" s="78">
        <v>66734.30200000001</v>
      </c>
    </row>
    <row r="20" spans="1:12" ht="12.75">
      <c r="A20" s="72" t="s">
        <v>117</v>
      </c>
      <c r="B20" s="73" t="s">
        <v>118</v>
      </c>
      <c r="C20" s="74">
        <v>86339.961</v>
      </c>
      <c r="D20" s="75">
        <v>107555.523</v>
      </c>
      <c r="E20" s="74">
        <v>29846.998</v>
      </c>
      <c r="F20" s="76">
        <v>33923.895</v>
      </c>
      <c r="G20" s="74">
        <v>15381.794</v>
      </c>
      <c r="H20" s="75">
        <v>15490.116</v>
      </c>
      <c r="I20" s="74">
        <v>2371.036</v>
      </c>
      <c r="J20" s="76">
        <v>2471.006</v>
      </c>
      <c r="K20" s="77">
        <v>70958.167</v>
      </c>
      <c r="L20" s="78">
        <v>92065.407</v>
      </c>
    </row>
    <row r="21" spans="1:12" ht="12.75">
      <c r="A21" s="72" t="s">
        <v>119</v>
      </c>
      <c r="B21" s="73" t="s">
        <v>120</v>
      </c>
      <c r="C21" s="74">
        <v>4078.685</v>
      </c>
      <c r="D21" s="75">
        <v>4043.048</v>
      </c>
      <c r="E21" s="74">
        <v>1062.143</v>
      </c>
      <c r="F21" s="76">
        <v>1074.059</v>
      </c>
      <c r="G21" s="74">
        <v>11618.074</v>
      </c>
      <c r="H21" s="75">
        <v>12666.306</v>
      </c>
      <c r="I21" s="74">
        <v>5149.374</v>
      </c>
      <c r="J21" s="76">
        <v>4893.048</v>
      </c>
      <c r="K21" s="77">
        <v>-7539.389000000001</v>
      </c>
      <c r="L21" s="78">
        <v>-8623.258000000002</v>
      </c>
    </row>
    <row r="22" spans="1:12" ht="12.75">
      <c r="A22" s="72" t="s">
        <v>121</v>
      </c>
      <c r="B22" s="73" t="s">
        <v>122</v>
      </c>
      <c r="C22" s="74">
        <v>15002.936</v>
      </c>
      <c r="D22" s="75">
        <v>20615.77</v>
      </c>
      <c r="E22" s="74">
        <v>28222.355</v>
      </c>
      <c r="F22" s="76">
        <v>21832.663</v>
      </c>
      <c r="G22" s="74">
        <v>472593.614</v>
      </c>
      <c r="H22" s="75">
        <v>665075.849</v>
      </c>
      <c r="I22" s="74">
        <v>140633.168</v>
      </c>
      <c r="J22" s="76">
        <v>139757.173</v>
      </c>
      <c r="K22" s="77">
        <v>-457590.678</v>
      </c>
      <c r="L22" s="78">
        <v>-644460.079</v>
      </c>
    </row>
    <row r="23" spans="1:12" ht="12.75">
      <c r="A23" s="72" t="s">
        <v>123</v>
      </c>
      <c r="B23" s="73" t="s">
        <v>124</v>
      </c>
      <c r="C23" s="74">
        <v>21288.427</v>
      </c>
      <c r="D23" s="75">
        <v>32204.246</v>
      </c>
      <c r="E23" s="74">
        <v>24162.175</v>
      </c>
      <c r="F23" s="76">
        <v>35164.672</v>
      </c>
      <c r="G23" s="74">
        <v>148101.032</v>
      </c>
      <c r="H23" s="75">
        <v>166837.555</v>
      </c>
      <c r="I23" s="74">
        <v>77512.561</v>
      </c>
      <c r="J23" s="76">
        <v>96015.411</v>
      </c>
      <c r="K23" s="77">
        <v>-126812.60500000001</v>
      </c>
      <c r="L23" s="78">
        <v>-134633.309</v>
      </c>
    </row>
    <row r="24" spans="1:12" ht="12.75">
      <c r="A24" s="72" t="s">
        <v>125</v>
      </c>
      <c r="B24" s="73" t="s">
        <v>126</v>
      </c>
      <c r="C24" s="74">
        <v>290501.38</v>
      </c>
      <c r="D24" s="75">
        <v>317513.028</v>
      </c>
      <c r="E24" s="74">
        <v>58902.064</v>
      </c>
      <c r="F24" s="76">
        <v>63535.445</v>
      </c>
      <c r="G24" s="74">
        <v>419099.663</v>
      </c>
      <c r="H24" s="75">
        <v>454308.194</v>
      </c>
      <c r="I24" s="74">
        <v>176432.352</v>
      </c>
      <c r="J24" s="76">
        <v>188157.644</v>
      </c>
      <c r="K24" s="77">
        <v>-128598.283</v>
      </c>
      <c r="L24" s="78">
        <v>-136795.16600000003</v>
      </c>
    </row>
    <row r="25" spans="1:12" ht="12.75">
      <c r="A25" s="72" t="s">
        <v>127</v>
      </c>
      <c r="B25" s="73" t="s">
        <v>128</v>
      </c>
      <c r="C25" s="74">
        <v>442560.531</v>
      </c>
      <c r="D25" s="75">
        <v>587722.838</v>
      </c>
      <c r="E25" s="74">
        <v>45944.339</v>
      </c>
      <c r="F25" s="76">
        <v>52858.645</v>
      </c>
      <c r="G25" s="74">
        <v>10858.438</v>
      </c>
      <c r="H25" s="75">
        <v>13899.431</v>
      </c>
      <c r="I25" s="74">
        <v>1406.412</v>
      </c>
      <c r="J25" s="76">
        <v>1837.656</v>
      </c>
      <c r="K25" s="77">
        <v>431702.093</v>
      </c>
      <c r="L25" s="78">
        <v>573823.407</v>
      </c>
    </row>
    <row r="26" spans="1:12" ht="12.75">
      <c r="A26" s="72" t="s">
        <v>129</v>
      </c>
      <c r="B26" s="73" t="s">
        <v>130</v>
      </c>
      <c r="C26" s="74">
        <v>1975.046</v>
      </c>
      <c r="D26" s="75">
        <v>2867.708</v>
      </c>
      <c r="E26" s="74">
        <v>730.702</v>
      </c>
      <c r="F26" s="76">
        <v>710.537</v>
      </c>
      <c r="G26" s="74">
        <v>23151.583</v>
      </c>
      <c r="H26" s="75">
        <v>25164.31</v>
      </c>
      <c r="I26" s="74">
        <v>6125.295</v>
      </c>
      <c r="J26" s="76">
        <v>6203.445</v>
      </c>
      <c r="K26" s="77">
        <v>-21176.537</v>
      </c>
      <c r="L26" s="78">
        <v>-22296.602000000003</v>
      </c>
    </row>
    <row r="27" spans="1:12" ht="12.75">
      <c r="A27" s="72" t="s">
        <v>131</v>
      </c>
      <c r="B27" s="73" t="s">
        <v>132</v>
      </c>
      <c r="C27" s="74">
        <v>2339.409</v>
      </c>
      <c r="D27" s="75">
        <v>2186.433</v>
      </c>
      <c r="E27" s="74">
        <v>650.151</v>
      </c>
      <c r="F27" s="76">
        <v>597.799</v>
      </c>
      <c r="G27" s="74">
        <v>3316.862</v>
      </c>
      <c r="H27" s="75">
        <v>3938.707</v>
      </c>
      <c r="I27" s="74">
        <v>840.674</v>
      </c>
      <c r="J27" s="76">
        <v>1087.683</v>
      </c>
      <c r="K27" s="77">
        <v>-977.453</v>
      </c>
      <c r="L27" s="78">
        <v>-1752.274</v>
      </c>
    </row>
    <row r="28" spans="1:12" ht="12.75">
      <c r="A28" s="72" t="s">
        <v>133</v>
      </c>
      <c r="B28" s="73" t="s">
        <v>134</v>
      </c>
      <c r="C28" s="74">
        <v>944.647</v>
      </c>
      <c r="D28" s="75">
        <v>1272.73</v>
      </c>
      <c r="E28" s="74">
        <v>402.655</v>
      </c>
      <c r="F28" s="76">
        <v>506.18</v>
      </c>
      <c r="G28" s="74">
        <v>88.423</v>
      </c>
      <c r="H28" s="75">
        <v>110.382</v>
      </c>
      <c r="I28" s="74">
        <v>5.522</v>
      </c>
      <c r="J28" s="76">
        <v>6.174</v>
      </c>
      <c r="K28" s="77">
        <v>856.224</v>
      </c>
      <c r="L28" s="78">
        <v>1162.348</v>
      </c>
    </row>
    <row r="29" spans="1:12" ht="12.75">
      <c r="A29" s="72" t="s">
        <v>135</v>
      </c>
      <c r="B29" s="73" t="s">
        <v>136</v>
      </c>
      <c r="C29" s="74">
        <v>183313.726</v>
      </c>
      <c r="D29" s="75">
        <v>228548.648</v>
      </c>
      <c r="E29" s="74">
        <v>297233.736</v>
      </c>
      <c r="F29" s="76">
        <v>300620.112</v>
      </c>
      <c r="G29" s="74">
        <v>70044.986</v>
      </c>
      <c r="H29" s="75">
        <v>105662.251</v>
      </c>
      <c r="I29" s="74">
        <v>132675.089</v>
      </c>
      <c r="J29" s="76">
        <v>166017.426</v>
      </c>
      <c r="K29" s="77">
        <v>113268.73999999999</v>
      </c>
      <c r="L29" s="78">
        <v>122886.39699999998</v>
      </c>
    </row>
    <row r="30" spans="1:12" ht="12.75">
      <c r="A30" s="72" t="s">
        <v>137</v>
      </c>
      <c r="B30" s="73" t="s">
        <v>138</v>
      </c>
      <c r="C30" s="74">
        <v>235326.611</v>
      </c>
      <c r="D30" s="75">
        <v>262751.826</v>
      </c>
      <c r="E30" s="74">
        <v>111462.389</v>
      </c>
      <c r="F30" s="76">
        <v>94578.677</v>
      </c>
      <c r="G30" s="74">
        <v>98097.748</v>
      </c>
      <c r="H30" s="75">
        <v>154767.072</v>
      </c>
      <c r="I30" s="74">
        <v>48664.825</v>
      </c>
      <c r="J30" s="76">
        <v>84212.386</v>
      </c>
      <c r="K30" s="77">
        <v>137228.863</v>
      </c>
      <c r="L30" s="78">
        <v>107984.75400000002</v>
      </c>
    </row>
    <row r="31" spans="1:12" ht="12.75">
      <c r="A31" s="72" t="s">
        <v>139</v>
      </c>
      <c r="B31" s="73" t="s">
        <v>140</v>
      </c>
      <c r="C31" s="74">
        <v>116647.043</v>
      </c>
      <c r="D31" s="75">
        <v>119569.041</v>
      </c>
      <c r="E31" s="74">
        <v>110420.049</v>
      </c>
      <c r="F31" s="76">
        <v>107926.884</v>
      </c>
      <c r="G31" s="74">
        <v>40338.736</v>
      </c>
      <c r="H31" s="75">
        <v>42734.473</v>
      </c>
      <c r="I31" s="74">
        <v>33621.774</v>
      </c>
      <c r="J31" s="76">
        <v>30435.044</v>
      </c>
      <c r="K31" s="77">
        <v>76308.307</v>
      </c>
      <c r="L31" s="78">
        <v>76834.568</v>
      </c>
    </row>
    <row r="32" spans="1:12" ht="12.75">
      <c r="A32" s="72" t="s">
        <v>141</v>
      </c>
      <c r="B32" s="73" t="s">
        <v>142</v>
      </c>
      <c r="C32" s="74">
        <v>175502.514</v>
      </c>
      <c r="D32" s="75">
        <v>203415.247</v>
      </c>
      <c r="E32" s="74">
        <v>196990.262</v>
      </c>
      <c r="F32" s="76">
        <v>248765.475</v>
      </c>
      <c r="G32" s="74">
        <v>25141.235</v>
      </c>
      <c r="H32" s="75">
        <v>48645.831</v>
      </c>
      <c r="I32" s="74">
        <v>22776.448</v>
      </c>
      <c r="J32" s="76">
        <v>87926.593</v>
      </c>
      <c r="K32" s="77">
        <v>150361.27899999998</v>
      </c>
      <c r="L32" s="78">
        <v>154769.416</v>
      </c>
    </row>
    <row r="33" spans="1:12" ht="12.75">
      <c r="A33" s="72" t="s">
        <v>143</v>
      </c>
      <c r="B33" s="73" t="s">
        <v>144</v>
      </c>
      <c r="C33" s="74">
        <v>92072.124</v>
      </c>
      <c r="D33" s="75">
        <v>122367.796</v>
      </c>
      <c r="E33" s="74">
        <v>31188.176</v>
      </c>
      <c r="F33" s="76">
        <v>32458.364</v>
      </c>
      <c r="G33" s="74">
        <v>46904.77</v>
      </c>
      <c r="H33" s="75">
        <v>59812.058</v>
      </c>
      <c r="I33" s="74">
        <v>12162.223</v>
      </c>
      <c r="J33" s="76">
        <v>13642.72</v>
      </c>
      <c r="K33" s="77">
        <v>45167.354</v>
      </c>
      <c r="L33" s="78">
        <v>62555.738000000005</v>
      </c>
    </row>
    <row r="34" spans="1:12" ht="12.75">
      <c r="A34" s="72" t="s">
        <v>145</v>
      </c>
      <c r="B34" s="73" t="s">
        <v>146</v>
      </c>
      <c r="C34" s="74">
        <v>553293.466</v>
      </c>
      <c r="D34" s="75">
        <v>691838.766</v>
      </c>
      <c r="E34" s="74">
        <v>177574.641</v>
      </c>
      <c r="F34" s="76">
        <v>207615.11</v>
      </c>
      <c r="G34" s="74">
        <v>169996.519</v>
      </c>
      <c r="H34" s="75">
        <v>221078.281</v>
      </c>
      <c r="I34" s="74">
        <v>50925.658</v>
      </c>
      <c r="J34" s="76">
        <v>60945.989</v>
      </c>
      <c r="K34" s="77">
        <v>383296.94700000004</v>
      </c>
      <c r="L34" s="78">
        <v>470760.485</v>
      </c>
    </row>
    <row r="35" spans="1:12" ht="12.75">
      <c r="A35" s="72" t="s">
        <v>147</v>
      </c>
      <c r="B35" s="73" t="s">
        <v>148</v>
      </c>
      <c r="C35" s="74">
        <v>240520.113</v>
      </c>
      <c r="D35" s="75">
        <v>217221.76</v>
      </c>
      <c r="E35" s="74">
        <v>190017.259</v>
      </c>
      <c r="F35" s="76">
        <v>222295.001</v>
      </c>
      <c r="G35" s="74">
        <v>40796.048</v>
      </c>
      <c r="H35" s="75">
        <v>44801.007</v>
      </c>
      <c r="I35" s="74">
        <v>14534.541</v>
      </c>
      <c r="J35" s="76">
        <v>20752.429</v>
      </c>
      <c r="K35" s="77">
        <v>199724.065</v>
      </c>
      <c r="L35" s="78">
        <v>172420.75300000003</v>
      </c>
    </row>
    <row r="36" spans="1:12" ht="12.75">
      <c r="A36" s="72" t="s">
        <v>149</v>
      </c>
      <c r="B36" s="73" t="s">
        <v>150</v>
      </c>
      <c r="C36" s="74">
        <v>35903.662</v>
      </c>
      <c r="D36" s="75">
        <v>29919.193</v>
      </c>
      <c r="E36" s="74">
        <v>21325.95</v>
      </c>
      <c r="F36" s="76">
        <v>19957.939</v>
      </c>
      <c r="G36" s="74">
        <v>15182.701</v>
      </c>
      <c r="H36" s="75">
        <v>14550.103</v>
      </c>
      <c r="I36" s="74">
        <v>5840.436</v>
      </c>
      <c r="J36" s="76">
        <v>6687.996</v>
      </c>
      <c r="K36" s="77">
        <v>20720.960999999996</v>
      </c>
      <c r="L36" s="78">
        <v>15369.09</v>
      </c>
    </row>
    <row r="37" spans="1:12" ht="12.75">
      <c r="A37" s="72" t="s">
        <v>151</v>
      </c>
      <c r="B37" s="73" t="s">
        <v>152</v>
      </c>
      <c r="C37" s="74">
        <v>15471.582</v>
      </c>
      <c r="D37" s="75">
        <v>27086.548</v>
      </c>
      <c r="E37" s="74">
        <v>6394.258</v>
      </c>
      <c r="F37" s="76">
        <v>11247.889</v>
      </c>
      <c r="G37" s="74">
        <v>27056.938</v>
      </c>
      <c r="H37" s="75">
        <v>36122.159</v>
      </c>
      <c r="I37" s="74">
        <v>14173.049</v>
      </c>
      <c r="J37" s="76">
        <v>20050.883</v>
      </c>
      <c r="K37" s="77">
        <v>-11585.355999999998</v>
      </c>
      <c r="L37" s="78">
        <v>-9035.611</v>
      </c>
    </row>
    <row r="38" spans="1:12" ht="12.75">
      <c r="A38" s="72" t="s">
        <v>153</v>
      </c>
      <c r="B38" s="73" t="s">
        <v>154</v>
      </c>
      <c r="C38" s="74">
        <v>372.599</v>
      </c>
      <c r="D38" s="75">
        <v>324.695</v>
      </c>
      <c r="E38" s="74">
        <v>387.126</v>
      </c>
      <c r="F38" s="76">
        <v>296.353</v>
      </c>
      <c r="G38" s="74">
        <v>601.973</v>
      </c>
      <c r="H38" s="75">
        <v>157.664</v>
      </c>
      <c r="I38" s="74">
        <v>151.681</v>
      </c>
      <c r="J38" s="76">
        <v>14.469</v>
      </c>
      <c r="K38" s="77">
        <v>-229.37399999999997</v>
      </c>
      <c r="L38" s="78">
        <v>167.031</v>
      </c>
    </row>
    <row r="39" spans="1:12" ht="12.75">
      <c r="A39" s="72" t="s">
        <v>155</v>
      </c>
      <c r="B39" s="73" t="s">
        <v>156</v>
      </c>
      <c r="C39" s="74">
        <v>0</v>
      </c>
      <c r="D39" s="75">
        <v>0</v>
      </c>
      <c r="E39" s="74">
        <v>0</v>
      </c>
      <c r="F39" s="76">
        <v>0</v>
      </c>
      <c r="G39" s="74">
        <v>5.03</v>
      </c>
      <c r="H39" s="75">
        <v>3.968</v>
      </c>
      <c r="I39" s="74">
        <v>0.012</v>
      </c>
      <c r="J39" s="76">
        <v>0.201</v>
      </c>
      <c r="K39" s="77">
        <v>-5.03</v>
      </c>
      <c r="L39" s="78">
        <v>-3.968</v>
      </c>
    </row>
    <row r="40" spans="1:12" ht="12.75">
      <c r="A40" s="72" t="s">
        <v>157</v>
      </c>
      <c r="B40" s="73" t="s">
        <v>158</v>
      </c>
      <c r="C40" s="74">
        <v>122.284</v>
      </c>
      <c r="D40" s="75">
        <v>82.444</v>
      </c>
      <c r="E40" s="74">
        <v>19.625</v>
      </c>
      <c r="F40" s="76">
        <v>9.191</v>
      </c>
      <c r="G40" s="74">
        <v>3370.059</v>
      </c>
      <c r="H40" s="75">
        <v>3739.191</v>
      </c>
      <c r="I40" s="74">
        <v>446.834</v>
      </c>
      <c r="J40" s="76">
        <v>380.248</v>
      </c>
      <c r="K40" s="77">
        <v>-3247.775</v>
      </c>
      <c r="L40" s="78">
        <v>-3656.747</v>
      </c>
    </row>
    <row r="41" spans="1:12" ht="12.75">
      <c r="A41" s="72" t="s">
        <v>159</v>
      </c>
      <c r="B41" s="73" t="s">
        <v>160</v>
      </c>
      <c r="C41" s="74">
        <v>85871.635</v>
      </c>
      <c r="D41" s="75">
        <v>90323.798</v>
      </c>
      <c r="E41" s="74">
        <v>24989.573</v>
      </c>
      <c r="F41" s="76">
        <v>26502.51</v>
      </c>
      <c r="G41" s="74">
        <v>156556.217</v>
      </c>
      <c r="H41" s="75">
        <v>142250.123</v>
      </c>
      <c r="I41" s="74">
        <v>32690.693</v>
      </c>
      <c r="J41" s="76">
        <v>32004.041</v>
      </c>
      <c r="K41" s="77">
        <v>-70684.58200000001</v>
      </c>
      <c r="L41" s="78">
        <v>-51926.325</v>
      </c>
    </row>
    <row r="42" spans="1:12" ht="12.75">
      <c r="A42" s="72" t="s">
        <v>161</v>
      </c>
      <c r="B42" s="73" t="s">
        <v>162</v>
      </c>
      <c r="C42" s="74">
        <v>57447.028</v>
      </c>
      <c r="D42" s="75">
        <v>73817.615</v>
      </c>
      <c r="E42" s="74">
        <v>12036.226</v>
      </c>
      <c r="F42" s="76">
        <v>26586.509</v>
      </c>
      <c r="G42" s="74">
        <v>17465.829</v>
      </c>
      <c r="H42" s="75">
        <v>17583.457</v>
      </c>
      <c r="I42" s="74">
        <v>3444.567</v>
      </c>
      <c r="J42" s="76">
        <v>3860.086</v>
      </c>
      <c r="K42" s="77">
        <v>39981.19899999999</v>
      </c>
      <c r="L42" s="78">
        <v>56234.15800000001</v>
      </c>
    </row>
    <row r="43" spans="1:12" ht="12.75">
      <c r="A43" s="72" t="s">
        <v>163</v>
      </c>
      <c r="B43" s="73" t="s">
        <v>164</v>
      </c>
      <c r="C43" s="74">
        <v>2753.09</v>
      </c>
      <c r="D43" s="75">
        <v>6968.15</v>
      </c>
      <c r="E43" s="74">
        <v>28778.856</v>
      </c>
      <c r="F43" s="76">
        <v>40022.604</v>
      </c>
      <c r="G43" s="74">
        <v>210.604</v>
      </c>
      <c r="H43" s="75">
        <v>134.099</v>
      </c>
      <c r="I43" s="74">
        <v>93.47</v>
      </c>
      <c r="J43" s="76">
        <v>81.198</v>
      </c>
      <c r="K43" s="77">
        <v>2542.4860000000003</v>
      </c>
      <c r="L43" s="78">
        <v>6834.0509999999995</v>
      </c>
    </row>
    <row r="44" spans="1:12" ht="12.75">
      <c r="A44" s="72" t="s">
        <v>165</v>
      </c>
      <c r="B44" s="73" t="s">
        <v>166</v>
      </c>
      <c r="C44" s="74">
        <v>3.739</v>
      </c>
      <c r="D44" s="75">
        <v>34.787</v>
      </c>
      <c r="E44" s="74">
        <v>1.687</v>
      </c>
      <c r="F44" s="76">
        <v>396.944</v>
      </c>
      <c r="G44" s="74">
        <v>45.582</v>
      </c>
      <c r="H44" s="75">
        <v>20.134</v>
      </c>
      <c r="I44" s="74">
        <v>39.442</v>
      </c>
      <c r="J44" s="76">
        <v>21.45</v>
      </c>
      <c r="K44" s="77">
        <v>-41.843</v>
      </c>
      <c r="L44" s="78">
        <v>14.652999999999999</v>
      </c>
    </row>
    <row r="45" spans="1:12" ht="12.75">
      <c r="A45" s="72" t="s">
        <v>167</v>
      </c>
      <c r="B45" s="73" t="s">
        <v>168</v>
      </c>
      <c r="C45" s="74">
        <v>524.284</v>
      </c>
      <c r="D45" s="75">
        <v>758.887</v>
      </c>
      <c r="E45" s="74">
        <v>199.9</v>
      </c>
      <c r="F45" s="76">
        <v>266.474</v>
      </c>
      <c r="G45" s="74">
        <v>135.549</v>
      </c>
      <c r="H45" s="75">
        <v>179.221</v>
      </c>
      <c r="I45" s="74">
        <v>217.841</v>
      </c>
      <c r="J45" s="76">
        <v>280.466</v>
      </c>
      <c r="K45" s="77">
        <v>388.735</v>
      </c>
      <c r="L45" s="78">
        <v>579.6659999999999</v>
      </c>
    </row>
    <row r="46" spans="1:12" ht="12.75">
      <c r="A46" s="72" t="s">
        <v>169</v>
      </c>
      <c r="B46" s="73" t="s">
        <v>170</v>
      </c>
      <c r="C46" s="74">
        <v>194.49</v>
      </c>
      <c r="D46" s="75">
        <v>64.452</v>
      </c>
      <c r="E46" s="74">
        <v>578.271</v>
      </c>
      <c r="F46" s="76">
        <v>255.484</v>
      </c>
      <c r="G46" s="74">
        <v>9.99</v>
      </c>
      <c r="H46" s="75">
        <v>9.061</v>
      </c>
      <c r="I46" s="74">
        <v>0.512</v>
      </c>
      <c r="J46" s="76">
        <v>0.321</v>
      </c>
      <c r="K46" s="77">
        <v>184.5</v>
      </c>
      <c r="L46" s="78">
        <v>55.391</v>
      </c>
    </row>
    <row r="47" spans="1:12" ht="12.75">
      <c r="A47" s="72" t="s">
        <v>171</v>
      </c>
      <c r="B47" s="73" t="s">
        <v>172</v>
      </c>
      <c r="C47" s="74">
        <v>34724.339</v>
      </c>
      <c r="D47" s="75">
        <v>46556.216</v>
      </c>
      <c r="E47" s="74">
        <v>84554.299</v>
      </c>
      <c r="F47" s="76">
        <v>109706.795</v>
      </c>
      <c r="G47" s="74">
        <v>29286.542</v>
      </c>
      <c r="H47" s="75">
        <v>39069.731</v>
      </c>
      <c r="I47" s="74">
        <v>70969.16</v>
      </c>
      <c r="J47" s="76">
        <v>90310.076</v>
      </c>
      <c r="K47" s="77">
        <v>5437.796999999999</v>
      </c>
      <c r="L47" s="78">
        <v>7486.485000000001</v>
      </c>
    </row>
    <row r="48" spans="1:12" ht="12.75">
      <c r="A48" s="72" t="s">
        <v>173</v>
      </c>
      <c r="B48" s="73" t="s">
        <v>174</v>
      </c>
      <c r="C48" s="74">
        <v>7052.123</v>
      </c>
      <c r="D48" s="75">
        <v>7147.385</v>
      </c>
      <c r="E48" s="74">
        <v>2222.238</v>
      </c>
      <c r="F48" s="76">
        <v>2960.392</v>
      </c>
      <c r="G48" s="74">
        <v>25740.034</v>
      </c>
      <c r="H48" s="75">
        <v>26666.642</v>
      </c>
      <c r="I48" s="74">
        <v>8337.296</v>
      </c>
      <c r="J48" s="76">
        <v>9786.844</v>
      </c>
      <c r="K48" s="77">
        <v>-18687.911</v>
      </c>
      <c r="L48" s="78">
        <v>-19519.256999999998</v>
      </c>
    </row>
    <row r="49" spans="1:12" ht="12.75">
      <c r="A49" s="72" t="s">
        <v>175</v>
      </c>
      <c r="B49" s="73" t="s">
        <v>176</v>
      </c>
      <c r="C49" s="74">
        <v>83061.657</v>
      </c>
      <c r="D49" s="75">
        <v>95500.006</v>
      </c>
      <c r="E49" s="74">
        <v>84615.237</v>
      </c>
      <c r="F49" s="76">
        <v>98235.176</v>
      </c>
      <c r="G49" s="74">
        <v>130027.428</v>
      </c>
      <c r="H49" s="75">
        <v>140951.965</v>
      </c>
      <c r="I49" s="74">
        <v>110396.177</v>
      </c>
      <c r="J49" s="76">
        <v>111474.933</v>
      </c>
      <c r="K49" s="77">
        <v>-46965.77099999999</v>
      </c>
      <c r="L49" s="78">
        <v>-45451.959</v>
      </c>
    </row>
    <row r="50" spans="1:12" ht="12.75">
      <c r="A50" s="72" t="s">
        <v>177</v>
      </c>
      <c r="B50" s="73" t="s">
        <v>178</v>
      </c>
      <c r="C50" s="74">
        <v>9808.443</v>
      </c>
      <c r="D50" s="75">
        <v>16063.809</v>
      </c>
      <c r="E50" s="74">
        <v>2379.973</v>
      </c>
      <c r="F50" s="76">
        <v>4909.877</v>
      </c>
      <c r="G50" s="74">
        <v>66644.985</v>
      </c>
      <c r="H50" s="75">
        <v>76099.575</v>
      </c>
      <c r="I50" s="74">
        <v>15020.981</v>
      </c>
      <c r="J50" s="76">
        <v>16297.09</v>
      </c>
      <c r="K50" s="77">
        <v>-56836.542</v>
      </c>
      <c r="L50" s="78">
        <v>-60035.765999999996</v>
      </c>
    </row>
    <row r="51" spans="1:12" ht="12.75">
      <c r="A51" s="72" t="s">
        <v>179</v>
      </c>
      <c r="B51" s="73" t="s">
        <v>180</v>
      </c>
      <c r="C51" s="74">
        <v>19064.736</v>
      </c>
      <c r="D51" s="75">
        <v>22138.644</v>
      </c>
      <c r="E51" s="74">
        <v>9403.333</v>
      </c>
      <c r="F51" s="76">
        <v>10114.712</v>
      </c>
      <c r="G51" s="74">
        <v>11083.779</v>
      </c>
      <c r="H51" s="75">
        <v>13353.819</v>
      </c>
      <c r="I51" s="74">
        <v>6981.158</v>
      </c>
      <c r="J51" s="76">
        <v>7398.787</v>
      </c>
      <c r="K51" s="77">
        <v>7980.957</v>
      </c>
      <c r="L51" s="78">
        <v>8784.825</v>
      </c>
    </row>
    <row r="52" spans="1:12" ht="12.75">
      <c r="A52" s="72" t="s">
        <v>181</v>
      </c>
      <c r="B52" s="73" t="s">
        <v>182</v>
      </c>
      <c r="C52" s="74">
        <v>5145.125</v>
      </c>
      <c r="D52" s="75">
        <v>8028.42</v>
      </c>
      <c r="E52" s="74">
        <v>50555.99</v>
      </c>
      <c r="F52" s="76">
        <v>46124.098</v>
      </c>
      <c r="G52" s="74">
        <v>30233.555</v>
      </c>
      <c r="H52" s="75">
        <v>40300.979</v>
      </c>
      <c r="I52" s="74">
        <v>126496.405</v>
      </c>
      <c r="J52" s="76">
        <v>106455.397</v>
      </c>
      <c r="K52" s="77">
        <v>-25088.43</v>
      </c>
      <c r="L52" s="78">
        <v>-32272.559</v>
      </c>
    </row>
    <row r="53" spans="1:12" ht="12.75">
      <c r="A53" s="72" t="s">
        <v>183</v>
      </c>
      <c r="B53" s="73" t="s">
        <v>184</v>
      </c>
      <c r="C53" s="74">
        <v>79528.301</v>
      </c>
      <c r="D53" s="75">
        <v>85240.783</v>
      </c>
      <c r="E53" s="74">
        <v>95329.997</v>
      </c>
      <c r="F53" s="76">
        <v>106921.993</v>
      </c>
      <c r="G53" s="74">
        <v>119340.958</v>
      </c>
      <c r="H53" s="75">
        <v>143728.999</v>
      </c>
      <c r="I53" s="74">
        <v>115524.541</v>
      </c>
      <c r="J53" s="76">
        <v>140169.426</v>
      </c>
      <c r="K53" s="77">
        <v>-39812.65699999999</v>
      </c>
      <c r="L53" s="78">
        <v>-58488.216000000015</v>
      </c>
    </row>
    <row r="54" spans="1:12" ht="12.75">
      <c r="A54" s="72" t="s">
        <v>185</v>
      </c>
      <c r="B54" s="73" t="s">
        <v>186</v>
      </c>
      <c r="C54" s="74">
        <v>37018.334</v>
      </c>
      <c r="D54" s="75">
        <v>40958.003</v>
      </c>
      <c r="E54" s="74">
        <v>122976.234</v>
      </c>
      <c r="F54" s="76">
        <v>114679.047</v>
      </c>
      <c r="G54" s="74">
        <v>25291.562</v>
      </c>
      <c r="H54" s="75">
        <v>31691.861</v>
      </c>
      <c r="I54" s="74">
        <v>75831.004</v>
      </c>
      <c r="J54" s="76">
        <v>87422.517</v>
      </c>
      <c r="K54" s="77">
        <v>11726.772</v>
      </c>
      <c r="L54" s="78">
        <v>9266.141999999996</v>
      </c>
    </row>
    <row r="55" spans="1:12" ht="12.75">
      <c r="A55" s="72" t="s">
        <v>187</v>
      </c>
      <c r="B55" s="73" t="s">
        <v>188</v>
      </c>
      <c r="C55" s="74">
        <v>53256.832</v>
      </c>
      <c r="D55" s="75">
        <v>58432.683</v>
      </c>
      <c r="E55" s="74">
        <v>160850.709</v>
      </c>
      <c r="F55" s="76">
        <v>165694.599</v>
      </c>
      <c r="G55" s="74">
        <v>20065.075</v>
      </c>
      <c r="H55" s="75">
        <v>25680.712</v>
      </c>
      <c r="I55" s="74">
        <v>27597.758</v>
      </c>
      <c r="J55" s="76">
        <v>31135.014</v>
      </c>
      <c r="K55" s="77">
        <v>33191.757</v>
      </c>
      <c r="L55" s="78">
        <v>32751.970999999998</v>
      </c>
    </row>
    <row r="56" spans="1:12" ht="12.75">
      <c r="A56" s="72" t="s">
        <v>189</v>
      </c>
      <c r="B56" s="73" t="s">
        <v>190</v>
      </c>
      <c r="C56" s="74">
        <v>6912.264</v>
      </c>
      <c r="D56" s="75">
        <v>7886.513</v>
      </c>
      <c r="E56" s="74">
        <v>5901.179</v>
      </c>
      <c r="F56" s="76">
        <v>6329.256</v>
      </c>
      <c r="G56" s="74">
        <v>36369.523</v>
      </c>
      <c r="H56" s="75">
        <v>45064.915</v>
      </c>
      <c r="I56" s="74">
        <v>29386.732</v>
      </c>
      <c r="J56" s="76">
        <v>39543.266</v>
      </c>
      <c r="K56" s="77">
        <v>-29457.259000000002</v>
      </c>
      <c r="L56" s="78">
        <v>-37178.402</v>
      </c>
    </row>
    <row r="57" spans="1:12" ht="12.75">
      <c r="A57" s="72" t="s">
        <v>191</v>
      </c>
      <c r="B57" s="73" t="s">
        <v>192</v>
      </c>
      <c r="C57" s="74">
        <v>13657.044</v>
      </c>
      <c r="D57" s="75">
        <v>19539.725</v>
      </c>
      <c r="E57" s="74">
        <v>45009.307</v>
      </c>
      <c r="F57" s="76">
        <v>64549.464</v>
      </c>
      <c r="G57" s="74">
        <v>21183.283</v>
      </c>
      <c r="H57" s="75">
        <v>24642.291</v>
      </c>
      <c r="I57" s="74">
        <v>41883.913</v>
      </c>
      <c r="J57" s="76">
        <v>45531.279</v>
      </c>
      <c r="K57" s="77">
        <v>-7526.239</v>
      </c>
      <c r="L57" s="78">
        <v>-5102.5660000000025</v>
      </c>
    </row>
    <row r="58" spans="1:12" ht="12.75">
      <c r="A58" s="72" t="s">
        <v>193</v>
      </c>
      <c r="B58" s="73" t="s">
        <v>194</v>
      </c>
      <c r="C58" s="74">
        <v>9021.606</v>
      </c>
      <c r="D58" s="75">
        <v>9624.039</v>
      </c>
      <c r="E58" s="74">
        <v>13431.254</v>
      </c>
      <c r="F58" s="76">
        <v>9809.079</v>
      </c>
      <c r="G58" s="74">
        <v>31293.637</v>
      </c>
      <c r="H58" s="75">
        <v>40941.954</v>
      </c>
      <c r="I58" s="74">
        <v>33778.958</v>
      </c>
      <c r="J58" s="76">
        <v>45935.796</v>
      </c>
      <c r="K58" s="77">
        <v>-22272.031</v>
      </c>
      <c r="L58" s="78">
        <v>-31317.914999999997</v>
      </c>
    </row>
    <row r="59" spans="1:12" ht="12.75">
      <c r="A59" s="72" t="s">
        <v>195</v>
      </c>
      <c r="B59" s="73" t="s">
        <v>196</v>
      </c>
      <c r="C59" s="74">
        <v>5404.885</v>
      </c>
      <c r="D59" s="75">
        <v>4073.99</v>
      </c>
      <c r="E59" s="74">
        <v>4957.366</v>
      </c>
      <c r="F59" s="76">
        <v>3326.434</v>
      </c>
      <c r="G59" s="74">
        <v>2011.299</v>
      </c>
      <c r="H59" s="75">
        <v>2640.33</v>
      </c>
      <c r="I59" s="74">
        <v>4084.204</v>
      </c>
      <c r="J59" s="76">
        <v>3807.933</v>
      </c>
      <c r="K59" s="77">
        <v>3393.5860000000002</v>
      </c>
      <c r="L59" s="78">
        <v>1433.6599999999999</v>
      </c>
    </row>
    <row r="60" spans="1:12" ht="12.75">
      <c r="A60" s="72" t="s">
        <v>197</v>
      </c>
      <c r="B60" s="73" t="s">
        <v>198</v>
      </c>
      <c r="C60" s="74">
        <v>344264.742</v>
      </c>
      <c r="D60" s="75">
        <v>365101.129</v>
      </c>
      <c r="E60" s="74">
        <v>226447.58</v>
      </c>
      <c r="F60" s="76">
        <v>241821.226</v>
      </c>
      <c r="G60" s="74">
        <v>92889.343</v>
      </c>
      <c r="H60" s="75">
        <v>115223.605</v>
      </c>
      <c r="I60" s="74">
        <v>66010.184</v>
      </c>
      <c r="J60" s="76">
        <v>74450.355</v>
      </c>
      <c r="K60" s="77">
        <v>251375.39900000003</v>
      </c>
      <c r="L60" s="78">
        <v>249877.52400000003</v>
      </c>
    </row>
    <row r="61" spans="1:12" ht="12.75">
      <c r="A61" s="72" t="s">
        <v>199</v>
      </c>
      <c r="B61" s="73" t="s">
        <v>200</v>
      </c>
      <c r="C61" s="74">
        <v>232996.586</v>
      </c>
      <c r="D61" s="75">
        <v>264352.5</v>
      </c>
      <c r="E61" s="74">
        <v>447618.536</v>
      </c>
      <c r="F61" s="76">
        <v>469277.432</v>
      </c>
      <c r="G61" s="74">
        <v>34012.129</v>
      </c>
      <c r="H61" s="75">
        <v>38886.55</v>
      </c>
      <c r="I61" s="74">
        <v>42831.126</v>
      </c>
      <c r="J61" s="76">
        <v>47716.49</v>
      </c>
      <c r="K61" s="77">
        <v>198984.457</v>
      </c>
      <c r="L61" s="78">
        <v>225465.95</v>
      </c>
    </row>
    <row r="62" spans="1:12" ht="12.75">
      <c r="A62" s="72" t="s">
        <v>201</v>
      </c>
      <c r="B62" s="73" t="s">
        <v>202</v>
      </c>
      <c r="C62" s="74">
        <v>19769.278</v>
      </c>
      <c r="D62" s="75">
        <v>24245.131</v>
      </c>
      <c r="E62" s="74">
        <v>16500.252</v>
      </c>
      <c r="F62" s="76">
        <v>22338.175</v>
      </c>
      <c r="G62" s="74">
        <v>3614.063</v>
      </c>
      <c r="H62" s="75">
        <v>4123.058</v>
      </c>
      <c r="I62" s="74">
        <v>2855.03</v>
      </c>
      <c r="J62" s="76">
        <v>3254.127</v>
      </c>
      <c r="K62" s="77">
        <v>16155.214999999998</v>
      </c>
      <c r="L62" s="78">
        <v>20122.073</v>
      </c>
    </row>
    <row r="63" spans="1:12" ht="12.75">
      <c r="A63" s="72" t="s">
        <v>203</v>
      </c>
      <c r="B63" s="73" t="s">
        <v>204</v>
      </c>
      <c r="C63" s="74">
        <v>45697.617</v>
      </c>
      <c r="D63" s="75">
        <v>52687.589</v>
      </c>
      <c r="E63" s="74">
        <v>27751.136</v>
      </c>
      <c r="F63" s="76">
        <v>28497.069</v>
      </c>
      <c r="G63" s="74">
        <v>38805.088</v>
      </c>
      <c r="H63" s="75">
        <v>40066.597</v>
      </c>
      <c r="I63" s="74">
        <v>20162.165</v>
      </c>
      <c r="J63" s="76">
        <v>17283.736</v>
      </c>
      <c r="K63" s="77">
        <v>6892.528999999995</v>
      </c>
      <c r="L63" s="78">
        <v>12620.991999999998</v>
      </c>
    </row>
    <row r="64" spans="1:12" ht="12.75">
      <c r="A64" s="72" t="s">
        <v>205</v>
      </c>
      <c r="B64" s="73" t="s">
        <v>206</v>
      </c>
      <c r="C64" s="74">
        <v>11126.895</v>
      </c>
      <c r="D64" s="75">
        <v>12131.98</v>
      </c>
      <c r="E64" s="74">
        <v>11086.872</v>
      </c>
      <c r="F64" s="76">
        <v>9656.306</v>
      </c>
      <c r="G64" s="74">
        <v>11983.938</v>
      </c>
      <c r="H64" s="75">
        <v>17174.542</v>
      </c>
      <c r="I64" s="74">
        <v>17069.047</v>
      </c>
      <c r="J64" s="76">
        <v>20184.243</v>
      </c>
      <c r="K64" s="77">
        <v>-857.0429999999997</v>
      </c>
      <c r="L64" s="78">
        <v>-5042.562000000002</v>
      </c>
    </row>
    <row r="65" spans="1:12" ht="12.75">
      <c r="A65" s="72" t="s">
        <v>207</v>
      </c>
      <c r="B65" s="73" t="s">
        <v>208</v>
      </c>
      <c r="C65" s="74">
        <v>32.897</v>
      </c>
      <c r="D65" s="75">
        <v>16.991</v>
      </c>
      <c r="E65" s="74">
        <v>9.286</v>
      </c>
      <c r="F65" s="76">
        <v>5.279</v>
      </c>
      <c r="G65" s="74">
        <v>788.298</v>
      </c>
      <c r="H65" s="75">
        <v>777.466</v>
      </c>
      <c r="I65" s="74">
        <v>1173.608</v>
      </c>
      <c r="J65" s="76">
        <v>881.526</v>
      </c>
      <c r="K65" s="77">
        <v>-755.401</v>
      </c>
      <c r="L65" s="78">
        <v>-760.475</v>
      </c>
    </row>
    <row r="66" spans="1:12" ht="12.75">
      <c r="A66" s="72" t="s">
        <v>209</v>
      </c>
      <c r="B66" s="73" t="s">
        <v>210</v>
      </c>
      <c r="C66" s="74">
        <v>955.624</v>
      </c>
      <c r="D66" s="75">
        <v>1536.678</v>
      </c>
      <c r="E66" s="74">
        <v>582.401</v>
      </c>
      <c r="F66" s="76">
        <v>912.893</v>
      </c>
      <c r="G66" s="74">
        <v>20660.51</v>
      </c>
      <c r="H66" s="75">
        <v>22318.124</v>
      </c>
      <c r="I66" s="74">
        <v>9782.399</v>
      </c>
      <c r="J66" s="76">
        <v>9985.685</v>
      </c>
      <c r="K66" s="77">
        <v>-19704.886</v>
      </c>
      <c r="L66" s="78">
        <v>-20781.446</v>
      </c>
    </row>
    <row r="67" spans="1:12" ht="12.75">
      <c r="A67" s="72" t="s">
        <v>211</v>
      </c>
      <c r="B67" s="73" t="s">
        <v>212</v>
      </c>
      <c r="C67" s="74">
        <v>9263.904</v>
      </c>
      <c r="D67" s="75">
        <v>9752.013</v>
      </c>
      <c r="E67" s="74">
        <v>1964.018</v>
      </c>
      <c r="F67" s="76">
        <v>1936.395</v>
      </c>
      <c r="G67" s="74">
        <v>53629.271</v>
      </c>
      <c r="H67" s="75">
        <v>71043.848</v>
      </c>
      <c r="I67" s="74">
        <v>10174.411</v>
      </c>
      <c r="J67" s="76">
        <v>12442.585</v>
      </c>
      <c r="K67" s="77">
        <v>-44365.367</v>
      </c>
      <c r="L67" s="78">
        <v>-61291.835</v>
      </c>
    </row>
    <row r="68" spans="1:12" ht="12.75">
      <c r="A68" s="72" t="s">
        <v>213</v>
      </c>
      <c r="B68" s="73" t="s">
        <v>214</v>
      </c>
      <c r="C68" s="74">
        <v>14778.195</v>
      </c>
      <c r="D68" s="75">
        <v>11559.778</v>
      </c>
      <c r="E68" s="74">
        <v>19553.468</v>
      </c>
      <c r="F68" s="76">
        <v>15090.839</v>
      </c>
      <c r="G68" s="74">
        <v>133405.405</v>
      </c>
      <c r="H68" s="75">
        <v>186331.327</v>
      </c>
      <c r="I68" s="74">
        <v>222213.411</v>
      </c>
      <c r="J68" s="76">
        <v>299744.91</v>
      </c>
      <c r="K68" s="77">
        <v>-118627.20999999999</v>
      </c>
      <c r="L68" s="78">
        <v>-174771.549</v>
      </c>
    </row>
    <row r="69" spans="1:12" ht="12.75">
      <c r="A69" s="72" t="s">
        <v>215</v>
      </c>
      <c r="B69" s="73" t="s">
        <v>216</v>
      </c>
      <c r="C69" s="74">
        <v>5252.339</v>
      </c>
      <c r="D69" s="75">
        <v>5954.934</v>
      </c>
      <c r="E69" s="74">
        <v>5208.766</v>
      </c>
      <c r="F69" s="76">
        <v>5571.643</v>
      </c>
      <c r="G69" s="74">
        <v>27288.978</v>
      </c>
      <c r="H69" s="75">
        <v>32502.716</v>
      </c>
      <c r="I69" s="74">
        <v>28152.428</v>
      </c>
      <c r="J69" s="76">
        <v>30315.083</v>
      </c>
      <c r="K69" s="77">
        <v>-22036.639</v>
      </c>
      <c r="L69" s="78">
        <v>-26547.782</v>
      </c>
    </row>
    <row r="70" spans="1:12" ht="12.75">
      <c r="A70" s="72" t="s">
        <v>217</v>
      </c>
      <c r="B70" s="73" t="s">
        <v>218</v>
      </c>
      <c r="C70" s="74">
        <v>56919.952</v>
      </c>
      <c r="D70" s="75">
        <v>52250.16</v>
      </c>
      <c r="E70" s="74">
        <v>82844.558</v>
      </c>
      <c r="F70" s="76">
        <v>74019.175</v>
      </c>
      <c r="G70" s="74">
        <v>287711.359</v>
      </c>
      <c r="H70" s="75">
        <v>323644.607</v>
      </c>
      <c r="I70" s="74">
        <v>467922.952</v>
      </c>
      <c r="J70" s="76">
        <v>489821.643</v>
      </c>
      <c r="K70" s="77">
        <v>-230791.407</v>
      </c>
      <c r="L70" s="78">
        <v>-271394.44700000004</v>
      </c>
    </row>
    <row r="71" spans="1:12" ht="12.75">
      <c r="A71" s="72" t="s">
        <v>219</v>
      </c>
      <c r="B71" s="73" t="s">
        <v>220</v>
      </c>
      <c r="C71" s="74">
        <v>20815.472</v>
      </c>
      <c r="D71" s="75">
        <v>20012.535</v>
      </c>
      <c r="E71" s="74">
        <v>18807.794</v>
      </c>
      <c r="F71" s="76">
        <v>18561.105</v>
      </c>
      <c r="G71" s="74">
        <v>151339.373</v>
      </c>
      <c r="H71" s="75">
        <v>166906.435</v>
      </c>
      <c r="I71" s="74">
        <v>127288.23</v>
      </c>
      <c r="J71" s="76">
        <v>145990.967</v>
      </c>
      <c r="K71" s="77">
        <v>-130523.90099999998</v>
      </c>
      <c r="L71" s="78">
        <v>-146893.9</v>
      </c>
    </row>
    <row r="72" spans="1:12" ht="12.75">
      <c r="A72" s="72" t="s">
        <v>221</v>
      </c>
      <c r="B72" s="73" t="s">
        <v>222</v>
      </c>
      <c r="C72" s="74">
        <v>553.928</v>
      </c>
      <c r="D72" s="75">
        <v>827.7</v>
      </c>
      <c r="E72" s="74">
        <v>1067.978</v>
      </c>
      <c r="F72" s="76">
        <v>1510.779</v>
      </c>
      <c r="G72" s="74">
        <v>36341.132</v>
      </c>
      <c r="H72" s="75">
        <v>38214.675</v>
      </c>
      <c r="I72" s="74">
        <v>109172.768</v>
      </c>
      <c r="J72" s="76">
        <v>119975.13</v>
      </c>
      <c r="K72" s="77">
        <v>-35787.204</v>
      </c>
      <c r="L72" s="78">
        <v>-37386.975000000006</v>
      </c>
    </row>
    <row r="73" spans="1:12" ht="12.75">
      <c r="A73" s="72" t="s">
        <v>223</v>
      </c>
      <c r="B73" s="73" t="s">
        <v>224</v>
      </c>
      <c r="C73" s="74">
        <v>363643.141</v>
      </c>
      <c r="D73" s="75">
        <v>473650.643</v>
      </c>
      <c r="E73" s="74">
        <v>997398.364</v>
      </c>
      <c r="F73" s="76">
        <v>1272432.106</v>
      </c>
      <c r="G73" s="74">
        <v>43265.274</v>
      </c>
      <c r="H73" s="75">
        <v>42156.672</v>
      </c>
      <c r="I73" s="74">
        <v>79823.458</v>
      </c>
      <c r="J73" s="76">
        <v>68232.269</v>
      </c>
      <c r="K73" s="77">
        <v>320377.867</v>
      </c>
      <c r="L73" s="78">
        <v>431493.97099999996</v>
      </c>
    </row>
    <row r="74" spans="1:12" ht="12.75">
      <c r="A74" s="72" t="s">
        <v>225</v>
      </c>
      <c r="B74" s="73" t="s">
        <v>226</v>
      </c>
      <c r="C74" s="74">
        <v>58820.957</v>
      </c>
      <c r="D74" s="75">
        <v>46653.304</v>
      </c>
      <c r="E74" s="74">
        <v>63903.502</v>
      </c>
      <c r="F74" s="76">
        <v>53123.733</v>
      </c>
      <c r="G74" s="74">
        <v>101959.719</v>
      </c>
      <c r="H74" s="75">
        <v>95531.546</v>
      </c>
      <c r="I74" s="74">
        <v>131217.692</v>
      </c>
      <c r="J74" s="76">
        <v>112577.583</v>
      </c>
      <c r="K74" s="77">
        <v>-43138.761999999995</v>
      </c>
      <c r="L74" s="78">
        <v>-48878.242000000006</v>
      </c>
    </row>
    <row r="75" spans="1:12" ht="12.75">
      <c r="A75" s="72" t="s">
        <v>227</v>
      </c>
      <c r="B75" s="73" t="s">
        <v>228</v>
      </c>
      <c r="C75" s="74">
        <v>90877.636</v>
      </c>
      <c r="D75" s="75">
        <v>105683.335</v>
      </c>
      <c r="E75" s="74">
        <v>72526.005</v>
      </c>
      <c r="F75" s="76">
        <v>72091.566</v>
      </c>
      <c r="G75" s="74">
        <v>69120.066</v>
      </c>
      <c r="H75" s="75">
        <v>82053.574</v>
      </c>
      <c r="I75" s="74">
        <v>70414.526</v>
      </c>
      <c r="J75" s="76">
        <v>71991.786</v>
      </c>
      <c r="K75" s="77">
        <v>21757.569999999992</v>
      </c>
      <c r="L75" s="78">
        <v>23629.761000000013</v>
      </c>
    </row>
    <row r="76" spans="1:12" ht="12.75">
      <c r="A76" s="72" t="s">
        <v>229</v>
      </c>
      <c r="B76" s="73" t="s">
        <v>230</v>
      </c>
      <c r="C76" s="74">
        <v>429277.53</v>
      </c>
      <c r="D76" s="75">
        <v>416442.471</v>
      </c>
      <c r="E76" s="74">
        <v>308005.635</v>
      </c>
      <c r="F76" s="76">
        <v>310173.608</v>
      </c>
      <c r="G76" s="74">
        <v>73625.405</v>
      </c>
      <c r="H76" s="75">
        <v>72922.096</v>
      </c>
      <c r="I76" s="74">
        <v>44185.892</v>
      </c>
      <c r="J76" s="76">
        <v>44238.846</v>
      </c>
      <c r="K76" s="77">
        <v>355652.125</v>
      </c>
      <c r="L76" s="78">
        <v>343520.375</v>
      </c>
    </row>
    <row r="77" spans="1:12" ht="12.75">
      <c r="A77" s="72" t="s">
        <v>231</v>
      </c>
      <c r="B77" s="73" t="s">
        <v>232</v>
      </c>
      <c r="C77" s="74">
        <v>496.099</v>
      </c>
      <c r="D77" s="75">
        <v>601.98</v>
      </c>
      <c r="E77" s="74">
        <v>623.301</v>
      </c>
      <c r="F77" s="76">
        <v>647.796</v>
      </c>
      <c r="G77" s="74">
        <v>649.802</v>
      </c>
      <c r="H77" s="75">
        <v>489.542</v>
      </c>
      <c r="I77" s="74">
        <v>493.775</v>
      </c>
      <c r="J77" s="76">
        <v>247.962</v>
      </c>
      <c r="K77" s="77">
        <v>-153.70300000000003</v>
      </c>
      <c r="L77" s="78">
        <v>112.43800000000005</v>
      </c>
    </row>
    <row r="78" spans="1:12" ht="12.75">
      <c r="A78" s="72" t="s">
        <v>233</v>
      </c>
      <c r="B78" s="73" t="s">
        <v>234</v>
      </c>
      <c r="C78" s="74">
        <v>12509.424</v>
      </c>
      <c r="D78" s="75">
        <v>15766.675</v>
      </c>
      <c r="E78" s="74">
        <v>6571.659</v>
      </c>
      <c r="F78" s="76">
        <v>6625.851</v>
      </c>
      <c r="G78" s="74">
        <v>33126.589</v>
      </c>
      <c r="H78" s="75">
        <v>40890.871</v>
      </c>
      <c r="I78" s="74">
        <v>15556.388</v>
      </c>
      <c r="J78" s="76">
        <v>17117.176</v>
      </c>
      <c r="K78" s="77">
        <v>-20617.165</v>
      </c>
      <c r="L78" s="78">
        <v>-25124.196</v>
      </c>
    </row>
    <row r="79" spans="1:12" ht="12.75">
      <c r="A79" s="72" t="s">
        <v>235</v>
      </c>
      <c r="B79" s="73" t="s">
        <v>236</v>
      </c>
      <c r="C79" s="74">
        <v>41.805</v>
      </c>
      <c r="D79" s="75">
        <v>105.424</v>
      </c>
      <c r="E79" s="74">
        <v>19.256</v>
      </c>
      <c r="F79" s="76">
        <v>33.443</v>
      </c>
      <c r="G79" s="74">
        <v>1269.632</v>
      </c>
      <c r="H79" s="75">
        <v>1074.025</v>
      </c>
      <c r="I79" s="74">
        <v>1177.388</v>
      </c>
      <c r="J79" s="76">
        <v>868.323</v>
      </c>
      <c r="K79" s="77">
        <v>-1227.827</v>
      </c>
      <c r="L79" s="78">
        <v>-968.6010000000001</v>
      </c>
    </row>
    <row r="80" spans="1:12" ht="12.75">
      <c r="A80" s="72" t="s">
        <v>237</v>
      </c>
      <c r="B80" s="73" t="s">
        <v>238</v>
      </c>
      <c r="C80" s="74">
        <v>267951.39</v>
      </c>
      <c r="D80" s="75">
        <v>233389.887</v>
      </c>
      <c r="E80" s="74">
        <v>56492.605</v>
      </c>
      <c r="F80" s="76">
        <v>55026.172</v>
      </c>
      <c r="G80" s="74">
        <v>421632.863</v>
      </c>
      <c r="H80" s="75">
        <v>340597.879</v>
      </c>
      <c r="I80" s="74">
        <v>146773.548</v>
      </c>
      <c r="J80" s="76">
        <v>126985.07</v>
      </c>
      <c r="K80" s="77">
        <v>-153681.473</v>
      </c>
      <c r="L80" s="78">
        <v>-107207.99200000003</v>
      </c>
    </row>
    <row r="81" spans="1:12" ht="12.75">
      <c r="A81" s="72" t="s">
        <v>239</v>
      </c>
      <c r="B81" s="73" t="s">
        <v>240</v>
      </c>
      <c r="C81" s="74">
        <v>135279.115</v>
      </c>
      <c r="D81" s="75">
        <v>157707.631</v>
      </c>
      <c r="E81" s="74">
        <v>16899.374</v>
      </c>
      <c r="F81" s="76">
        <v>19660.21</v>
      </c>
      <c r="G81" s="74">
        <v>76701.249</v>
      </c>
      <c r="H81" s="75">
        <v>80176.911</v>
      </c>
      <c r="I81" s="74">
        <v>32950.715</v>
      </c>
      <c r="J81" s="76">
        <v>32376.241</v>
      </c>
      <c r="K81" s="77">
        <v>58577.865999999995</v>
      </c>
      <c r="L81" s="78">
        <v>77530.72</v>
      </c>
    </row>
    <row r="82" spans="1:12" ht="12.75">
      <c r="A82" s="72" t="s">
        <v>241</v>
      </c>
      <c r="B82" s="73" t="s">
        <v>242</v>
      </c>
      <c r="C82" s="74">
        <v>3.912</v>
      </c>
      <c r="D82" s="75">
        <v>16.033</v>
      </c>
      <c r="E82" s="74">
        <v>1.218</v>
      </c>
      <c r="F82" s="76">
        <v>4.187</v>
      </c>
      <c r="G82" s="74">
        <v>261.444</v>
      </c>
      <c r="H82" s="75">
        <v>287.804</v>
      </c>
      <c r="I82" s="74">
        <v>81.685</v>
      </c>
      <c r="J82" s="76">
        <v>79.085</v>
      </c>
      <c r="K82" s="77">
        <v>-257.53200000000004</v>
      </c>
      <c r="L82" s="78">
        <v>-271.77099999999996</v>
      </c>
    </row>
    <row r="83" spans="1:12" ht="12.75">
      <c r="A83" s="72" t="s">
        <v>243</v>
      </c>
      <c r="B83" s="73" t="s">
        <v>244</v>
      </c>
      <c r="C83" s="74">
        <v>12885.85</v>
      </c>
      <c r="D83" s="75">
        <v>15814.171</v>
      </c>
      <c r="E83" s="74">
        <v>2330.637</v>
      </c>
      <c r="F83" s="76">
        <v>2311.501</v>
      </c>
      <c r="G83" s="74">
        <v>44461.165</v>
      </c>
      <c r="H83" s="75">
        <v>44559.034</v>
      </c>
      <c r="I83" s="74">
        <v>10738.21</v>
      </c>
      <c r="J83" s="76">
        <v>11205.149</v>
      </c>
      <c r="K83" s="77">
        <v>-31575.315000000002</v>
      </c>
      <c r="L83" s="78">
        <v>-28744.862999999998</v>
      </c>
    </row>
    <row r="84" spans="1:12" ht="12.75">
      <c r="A84" s="72" t="s">
        <v>245</v>
      </c>
      <c r="B84" s="73" t="s">
        <v>246</v>
      </c>
      <c r="C84" s="74">
        <v>79.672</v>
      </c>
      <c r="D84" s="75">
        <v>43.02</v>
      </c>
      <c r="E84" s="74">
        <v>1.556</v>
      </c>
      <c r="F84" s="76">
        <v>0.706</v>
      </c>
      <c r="G84" s="74">
        <v>713.448</v>
      </c>
      <c r="H84" s="75">
        <v>965.747</v>
      </c>
      <c r="I84" s="74">
        <v>61.014</v>
      </c>
      <c r="J84" s="76">
        <v>111.181</v>
      </c>
      <c r="K84" s="77">
        <v>-633.776</v>
      </c>
      <c r="L84" s="78">
        <v>-922.727</v>
      </c>
    </row>
    <row r="85" spans="1:12" ht="12.75">
      <c r="A85" s="72" t="s">
        <v>247</v>
      </c>
      <c r="B85" s="73" t="s">
        <v>248</v>
      </c>
      <c r="C85" s="74">
        <v>485.957</v>
      </c>
      <c r="D85" s="75">
        <v>711.299</v>
      </c>
      <c r="E85" s="74">
        <v>167.502</v>
      </c>
      <c r="F85" s="76">
        <v>248.939</v>
      </c>
      <c r="G85" s="74">
        <v>1282.73</v>
      </c>
      <c r="H85" s="75">
        <v>1605.753</v>
      </c>
      <c r="I85" s="74">
        <v>740.733</v>
      </c>
      <c r="J85" s="76">
        <v>881.778</v>
      </c>
      <c r="K85" s="77">
        <v>-796.773</v>
      </c>
      <c r="L85" s="78">
        <v>-894.454</v>
      </c>
    </row>
    <row r="86" spans="1:12" ht="12.75">
      <c r="A86" s="72" t="s">
        <v>249</v>
      </c>
      <c r="B86" s="73" t="s">
        <v>250</v>
      </c>
      <c r="C86" s="74">
        <v>526.1</v>
      </c>
      <c r="D86" s="75">
        <v>388.975</v>
      </c>
      <c r="E86" s="74">
        <v>35.439</v>
      </c>
      <c r="F86" s="76">
        <v>27.5</v>
      </c>
      <c r="G86" s="74">
        <v>1437.089</v>
      </c>
      <c r="H86" s="75">
        <v>1164.469</v>
      </c>
      <c r="I86" s="74">
        <v>152.656</v>
      </c>
      <c r="J86" s="76">
        <v>118.381</v>
      </c>
      <c r="K86" s="77">
        <v>-910.9889999999999</v>
      </c>
      <c r="L86" s="78">
        <v>-775.494</v>
      </c>
    </row>
    <row r="87" spans="1:12" ht="12.75">
      <c r="A87" s="72" t="s">
        <v>251</v>
      </c>
      <c r="B87" s="73" t="s">
        <v>252</v>
      </c>
      <c r="C87" s="74">
        <v>554.297</v>
      </c>
      <c r="D87" s="75">
        <v>646.091</v>
      </c>
      <c r="E87" s="74">
        <v>44.237</v>
      </c>
      <c r="F87" s="76">
        <v>47.647</v>
      </c>
      <c r="G87" s="74">
        <v>2955.384</v>
      </c>
      <c r="H87" s="75">
        <v>3414.77</v>
      </c>
      <c r="I87" s="74">
        <v>241.894</v>
      </c>
      <c r="J87" s="76">
        <v>236.114</v>
      </c>
      <c r="K87" s="77">
        <v>-2401.087</v>
      </c>
      <c r="L87" s="78">
        <v>-2768.679</v>
      </c>
    </row>
    <row r="88" spans="1:12" ht="12.75">
      <c r="A88" s="72" t="s">
        <v>253</v>
      </c>
      <c r="B88" s="73" t="s">
        <v>254</v>
      </c>
      <c r="C88" s="74">
        <v>2438.231</v>
      </c>
      <c r="D88" s="75">
        <v>2332.35</v>
      </c>
      <c r="E88" s="74">
        <v>2266.792</v>
      </c>
      <c r="F88" s="76">
        <v>1651.84</v>
      </c>
      <c r="G88" s="74">
        <v>2416.001</v>
      </c>
      <c r="H88" s="75">
        <v>3751.578</v>
      </c>
      <c r="I88" s="74">
        <v>3135.93</v>
      </c>
      <c r="J88" s="76">
        <v>3956.182</v>
      </c>
      <c r="K88" s="77">
        <v>22.230000000000018</v>
      </c>
      <c r="L88" s="78">
        <v>-1419.228</v>
      </c>
    </row>
    <row r="89" spans="1:12" ht="12.75">
      <c r="A89" s="72" t="s">
        <v>255</v>
      </c>
      <c r="B89" s="73" t="s">
        <v>256</v>
      </c>
      <c r="C89" s="74">
        <v>9790.997</v>
      </c>
      <c r="D89" s="75">
        <v>12006.067</v>
      </c>
      <c r="E89" s="74">
        <v>3248.554</v>
      </c>
      <c r="F89" s="76">
        <v>4546.789</v>
      </c>
      <c r="G89" s="74">
        <v>12423.612</v>
      </c>
      <c r="H89" s="75">
        <v>14649.786</v>
      </c>
      <c r="I89" s="74">
        <v>4924.409</v>
      </c>
      <c r="J89" s="76">
        <v>5147.121</v>
      </c>
      <c r="K89" s="77">
        <v>-2632.615</v>
      </c>
      <c r="L89" s="78">
        <v>-2643.719000000001</v>
      </c>
    </row>
    <row r="90" spans="1:12" ht="12.75">
      <c r="A90" s="72" t="s">
        <v>257</v>
      </c>
      <c r="B90" s="73" t="s">
        <v>258</v>
      </c>
      <c r="C90" s="74">
        <v>256657.506</v>
      </c>
      <c r="D90" s="75">
        <v>358292.802</v>
      </c>
      <c r="E90" s="74">
        <v>1060553.85</v>
      </c>
      <c r="F90" s="76">
        <v>1692890.222</v>
      </c>
      <c r="G90" s="74">
        <v>156268.885</v>
      </c>
      <c r="H90" s="75">
        <v>113930.142</v>
      </c>
      <c r="I90" s="74">
        <v>735147.635</v>
      </c>
      <c r="J90" s="76">
        <v>581775.461</v>
      </c>
      <c r="K90" s="77">
        <v>100388.62099999998</v>
      </c>
      <c r="L90" s="78">
        <v>244362.66000000003</v>
      </c>
    </row>
    <row r="91" spans="1:12" ht="12.75">
      <c r="A91" s="72" t="s">
        <v>259</v>
      </c>
      <c r="B91" s="73" t="s">
        <v>260</v>
      </c>
      <c r="C91" s="74">
        <v>65792.458</v>
      </c>
      <c r="D91" s="75">
        <v>152128.563</v>
      </c>
      <c r="E91" s="74">
        <v>312361.871</v>
      </c>
      <c r="F91" s="76">
        <v>904625.817</v>
      </c>
      <c r="G91" s="74">
        <v>14997.064</v>
      </c>
      <c r="H91" s="75">
        <v>3113.279</v>
      </c>
      <c r="I91" s="74">
        <v>69937.913</v>
      </c>
      <c r="J91" s="76">
        <v>6484.238</v>
      </c>
      <c r="K91" s="77">
        <v>50795.394</v>
      </c>
      <c r="L91" s="78">
        <v>149015.28399999999</v>
      </c>
    </row>
    <row r="92" spans="1:12" ht="12.75">
      <c r="A92" s="72" t="s">
        <v>261</v>
      </c>
      <c r="B92" s="73" t="s">
        <v>262</v>
      </c>
      <c r="C92" s="74">
        <v>70500.72</v>
      </c>
      <c r="D92" s="75">
        <v>57539.437</v>
      </c>
      <c r="E92" s="74">
        <v>320872.447</v>
      </c>
      <c r="F92" s="76">
        <v>292884.599</v>
      </c>
      <c r="G92" s="74">
        <v>44708.345</v>
      </c>
      <c r="H92" s="75">
        <v>36256.055</v>
      </c>
      <c r="I92" s="74">
        <v>197034.388</v>
      </c>
      <c r="J92" s="76">
        <v>159833.49</v>
      </c>
      <c r="K92" s="77">
        <v>25792.375</v>
      </c>
      <c r="L92" s="78">
        <v>21283.381999999998</v>
      </c>
    </row>
    <row r="93" spans="1:12" ht="12.75">
      <c r="A93" s="72" t="s">
        <v>263</v>
      </c>
      <c r="B93" s="73" t="s">
        <v>264</v>
      </c>
      <c r="C93" s="74">
        <v>9780.736</v>
      </c>
      <c r="D93" s="75">
        <v>12444.276</v>
      </c>
      <c r="E93" s="74">
        <v>47489.828</v>
      </c>
      <c r="F93" s="76">
        <v>63790.896</v>
      </c>
      <c r="G93" s="74">
        <v>1094.558</v>
      </c>
      <c r="H93" s="75">
        <v>2782.432</v>
      </c>
      <c r="I93" s="74">
        <v>4450.022</v>
      </c>
      <c r="J93" s="76">
        <v>14985.301</v>
      </c>
      <c r="K93" s="77">
        <v>8686.178</v>
      </c>
      <c r="L93" s="78">
        <v>9661.844000000001</v>
      </c>
    </row>
    <row r="94" spans="1:12" ht="12.75">
      <c r="A94" s="72" t="s">
        <v>265</v>
      </c>
      <c r="B94" s="73" t="s">
        <v>266</v>
      </c>
      <c r="C94" s="74">
        <v>234098.838</v>
      </c>
      <c r="D94" s="75">
        <v>201078.192</v>
      </c>
      <c r="E94" s="74">
        <v>1047763.805</v>
      </c>
      <c r="F94" s="76">
        <v>922839.055</v>
      </c>
      <c r="G94" s="74">
        <v>142294.07</v>
      </c>
      <c r="H94" s="75">
        <v>112054.597</v>
      </c>
      <c r="I94" s="74">
        <v>495403.785</v>
      </c>
      <c r="J94" s="76">
        <v>286582.97</v>
      </c>
      <c r="K94" s="77">
        <v>91804.76799999998</v>
      </c>
      <c r="L94" s="78">
        <v>89023.59500000002</v>
      </c>
    </row>
    <row r="95" spans="1:12" ht="12.75">
      <c r="A95" s="72" t="s">
        <v>267</v>
      </c>
      <c r="B95" s="73" t="s">
        <v>268</v>
      </c>
      <c r="C95" s="74">
        <v>12949.319</v>
      </c>
      <c r="D95" s="75">
        <v>15052.661</v>
      </c>
      <c r="E95" s="74">
        <v>16974.754</v>
      </c>
      <c r="F95" s="76">
        <v>17859.419</v>
      </c>
      <c r="G95" s="74">
        <v>56239.003</v>
      </c>
      <c r="H95" s="75">
        <v>62069.244</v>
      </c>
      <c r="I95" s="74">
        <v>115557.338</v>
      </c>
      <c r="J95" s="76">
        <v>127303.706</v>
      </c>
      <c r="K95" s="77">
        <v>-43289.683999999994</v>
      </c>
      <c r="L95" s="78">
        <v>-47016.583</v>
      </c>
    </row>
    <row r="96" spans="1:12" ht="12.75">
      <c r="A96" s="72" t="s">
        <v>269</v>
      </c>
      <c r="B96" s="73" t="s">
        <v>270</v>
      </c>
      <c r="C96" s="74">
        <v>26.449</v>
      </c>
      <c r="D96" s="75">
        <v>25.383</v>
      </c>
      <c r="E96" s="74">
        <v>79.654</v>
      </c>
      <c r="F96" s="76">
        <v>58.415</v>
      </c>
      <c r="G96" s="74">
        <v>1663.472</v>
      </c>
      <c r="H96" s="75">
        <v>2321.794</v>
      </c>
      <c r="I96" s="74">
        <v>7485.585</v>
      </c>
      <c r="J96" s="76">
        <v>9939.996</v>
      </c>
      <c r="K96" s="77">
        <v>-1637.023</v>
      </c>
      <c r="L96" s="78">
        <v>-2296.411</v>
      </c>
    </row>
    <row r="97" spans="1:12" ht="12.75">
      <c r="A97" s="72" t="s">
        <v>271</v>
      </c>
      <c r="B97" s="73" t="s">
        <v>272</v>
      </c>
      <c r="C97" s="74">
        <v>27257.242</v>
      </c>
      <c r="D97" s="75">
        <v>44659.139</v>
      </c>
      <c r="E97" s="74">
        <v>107183.951</v>
      </c>
      <c r="F97" s="76">
        <v>217805.933</v>
      </c>
      <c r="G97" s="74">
        <v>4516.515</v>
      </c>
      <c r="H97" s="75">
        <v>5881.852</v>
      </c>
      <c r="I97" s="74">
        <v>14494.427</v>
      </c>
      <c r="J97" s="76">
        <v>17642.193</v>
      </c>
      <c r="K97" s="77">
        <v>22740.727</v>
      </c>
      <c r="L97" s="78">
        <v>38777.287000000004</v>
      </c>
    </row>
    <row r="98" spans="1:12" ht="12.75">
      <c r="A98" s="72" t="s">
        <v>273</v>
      </c>
      <c r="B98" s="73" t="s">
        <v>274</v>
      </c>
      <c r="C98" s="74">
        <v>22396.757</v>
      </c>
      <c r="D98" s="75">
        <v>24722.607</v>
      </c>
      <c r="E98" s="74">
        <v>75143.809</v>
      </c>
      <c r="F98" s="76">
        <v>80017.858</v>
      </c>
      <c r="G98" s="74">
        <v>20255.16</v>
      </c>
      <c r="H98" s="75">
        <v>21741.269</v>
      </c>
      <c r="I98" s="74">
        <v>56040.04</v>
      </c>
      <c r="J98" s="76">
        <v>55053.823</v>
      </c>
      <c r="K98" s="77">
        <v>2141.5970000000016</v>
      </c>
      <c r="L98" s="78">
        <v>2981.3379999999997</v>
      </c>
    </row>
    <row r="99" spans="1:12" ht="12.75">
      <c r="A99" s="72" t="s">
        <v>275</v>
      </c>
      <c r="B99" s="73" t="s">
        <v>276</v>
      </c>
      <c r="C99" s="74">
        <v>4275.279</v>
      </c>
      <c r="D99" s="75">
        <v>6657.659</v>
      </c>
      <c r="E99" s="74">
        <v>12342.53</v>
      </c>
      <c r="F99" s="76">
        <v>18777.281</v>
      </c>
      <c r="G99" s="74">
        <v>10480.704</v>
      </c>
      <c r="H99" s="75">
        <v>8668.01</v>
      </c>
      <c r="I99" s="74">
        <v>20366.784</v>
      </c>
      <c r="J99" s="76">
        <v>13004.239</v>
      </c>
      <c r="K99" s="77">
        <v>-6205.424999999999</v>
      </c>
      <c r="L99" s="78">
        <v>-2010.3510000000006</v>
      </c>
    </row>
    <row r="100" spans="1:12" ht="12.75">
      <c r="A100" s="72" t="s">
        <v>277</v>
      </c>
      <c r="B100" s="73" t="s">
        <v>278</v>
      </c>
      <c r="C100" s="74">
        <v>12730.109</v>
      </c>
      <c r="D100" s="75">
        <v>24334.165</v>
      </c>
      <c r="E100" s="74">
        <v>29968.008</v>
      </c>
      <c r="F100" s="76">
        <v>57625.803</v>
      </c>
      <c r="G100" s="74">
        <v>11894.549</v>
      </c>
      <c r="H100" s="75">
        <v>10568.317</v>
      </c>
      <c r="I100" s="74">
        <v>30161.198</v>
      </c>
      <c r="J100" s="76">
        <v>25424.456</v>
      </c>
      <c r="K100" s="77">
        <v>835.5599999999995</v>
      </c>
      <c r="L100" s="78">
        <v>13765.848000000002</v>
      </c>
    </row>
    <row r="101" spans="1:12" ht="12.75">
      <c r="A101" s="72" t="s">
        <v>279</v>
      </c>
      <c r="B101" s="73" t="s">
        <v>280</v>
      </c>
      <c r="C101" s="74">
        <v>8558.451</v>
      </c>
      <c r="D101" s="75">
        <v>8425.088</v>
      </c>
      <c r="E101" s="74">
        <v>19094.52</v>
      </c>
      <c r="F101" s="76">
        <v>22694.923</v>
      </c>
      <c r="G101" s="74">
        <v>15586.471</v>
      </c>
      <c r="H101" s="75">
        <v>17228.514</v>
      </c>
      <c r="I101" s="74">
        <v>30141.814</v>
      </c>
      <c r="J101" s="76">
        <v>36893.662</v>
      </c>
      <c r="K101" s="77">
        <v>-7028.02</v>
      </c>
      <c r="L101" s="78">
        <v>-8803.426</v>
      </c>
    </row>
    <row r="102" spans="1:12" ht="12.75">
      <c r="A102" s="72" t="s">
        <v>281</v>
      </c>
      <c r="B102" s="73" t="s">
        <v>282</v>
      </c>
      <c r="C102" s="74">
        <v>17501.999</v>
      </c>
      <c r="D102" s="75">
        <v>17004.195</v>
      </c>
      <c r="E102" s="74">
        <v>17988.621</v>
      </c>
      <c r="F102" s="76">
        <v>16390.002</v>
      </c>
      <c r="G102" s="74">
        <v>4250.323</v>
      </c>
      <c r="H102" s="75">
        <v>3377.312</v>
      </c>
      <c r="I102" s="74">
        <v>2660.613</v>
      </c>
      <c r="J102" s="76">
        <v>2972.113</v>
      </c>
      <c r="K102" s="77">
        <v>13251.676</v>
      </c>
      <c r="L102" s="78">
        <v>13626.883</v>
      </c>
    </row>
    <row r="103" spans="1:12" ht="12.75">
      <c r="A103" s="72" t="s">
        <v>283</v>
      </c>
      <c r="B103" s="73" t="s">
        <v>284</v>
      </c>
      <c r="C103" s="74">
        <v>137.604</v>
      </c>
      <c r="D103" s="75">
        <v>97.9</v>
      </c>
      <c r="E103" s="74">
        <v>119.965</v>
      </c>
      <c r="F103" s="76">
        <v>85.766</v>
      </c>
      <c r="G103" s="74">
        <v>1276.275</v>
      </c>
      <c r="H103" s="75">
        <v>905.141</v>
      </c>
      <c r="I103" s="74">
        <v>2719.968</v>
      </c>
      <c r="J103" s="76">
        <v>861.189</v>
      </c>
      <c r="K103" s="77">
        <v>-1138.671</v>
      </c>
      <c r="L103" s="78">
        <v>-807.241</v>
      </c>
    </row>
    <row r="104" spans="1:12" ht="12.75">
      <c r="A104" s="72" t="s">
        <v>285</v>
      </c>
      <c r="B104" s="73" t="s">
        <v>286</v>
      </c>
      <c r="C104" s="74">
        <v>20870.057</v>
      </c>
      <c r="D104" s="75">
        <v>12940.518</v>
      </c>
      <c r="E104" s="74">
        <v>49817.747</v>
      </c>
      <c r="F104" s="76">
        <v>28007.991</v>
      </c>
      <c r="G104" s="74">
        <v>86211.55</v>
      </c>
      <c r="H104" s="75">
        <v>50446.837</v>
      </c>
      <c r="I104" s="74">
        <v>211623.15</v>
      </c>
      <c r="J104" s="76">
        <v>122825.196</v>
      </c>
      <c r="K104" s="77">
        <v>-65341.493</v>
      </c>
      <c r="L104" s="78">
        <v>-37506.319</v>
      </c>
    </row>
    <row r="105" spans="1:12" ht="12.75">
      <c r="A105" s="72" t="s">
        <v>287</v>
      </c>
      <c r="B105" s="73" t="s">
        <v>288</v>
      </c>
      <c r="C105" s="74">
        <v>38539.303</v>
      </c>
      <c r="D105" s="75">
        <v>39170.595</v>
      </c>
      <c r="E105" s="74">
        <v>82250.045</v>
      </c>
      <c r="F105" s="76">
        <v>79654.422</v>
      </c>
      <c r="G105" s="74">
        <v>43638.575</v>
      </c>
      <c r="H105" s="75">
        <v>56194.451</v>
      </c>
      <c r="I105" s="74">
        <v>84384.477</v>
      </c>
      <c r="J105" s="76">
        <v>123482.63</v>
      </c>
      <c r="K105" s="77">
        <v>-5099.271999999997</v>
      </c>
      <c r="L105" s="78">
        <v>-17023.856</v>
      </c>
    </row>
    <row r="106" spans="1:12" ht="12.75">
      <c r="A106" s="72" t="s">
        <v>289</v>
      </c>
      <c r="B106" s="73" t="s">
        <v>290</v>
      </c>
      <c r="C106" s="74">
        <v>33681.66</v>
      </c>
      <c r="D106" s="75">
        <v>41306.658</v>
      </c>
      <c r="E106" s="74">
        <v>38144.608</v>
      </c>
      <c r="F106" s="76">
        <v>38536.773</v>
      </c>
      <c r="G106" s="74">
        <v>1687.526</v>
      </c>
      <c r="H106" s="75">
        <v>1971.749</v>
      </c>
      <c r="I106" s="74">
        <v>1531.543</v>
      </c>
      <c r="J106" s="76">
        <v>1585.603</v>
      </c>
      <c r="K106" s="77">
        <v>31994.134000000002</v>
      </c>
      <c r="L106" s="78">
        <v>39334.909</v>
      </c>
    </row>
    <row r="107" spans="1:12" ht="12.75">
      <c r="A107" s="72" t="s">
        <v>291</v>
      </c>
      <c r="B107" s="73" t="s">
        <v>292</v>
      </c>
      <c r="C107" s="74">
        <v>73.87</v>
      </c>
      <c r="D107" s="75">
        <v>1059.156</v>
      </c>
      <c r="E107" s="74">
        <v>124.106</v>
      </c>
      <c r="F107" s="76">
        <v>2228.445</v>
      </c>
      <c r="G107" s="74">
        <v>9938.411</v>
      </c>
      <c r="H107" s="75">
        <v>23178.17</v>
      </c>
      <c r="I107" s="74">
        <v>20686.462</v>
      </c>
      <c r="J107" s="76">
        <v>56570.152</v>
      </c>
      <c r="K107" s="77">
        <v>-9864.541</v>
      </c>
      <c r="L107" s="78">
        <v>-22119.014</v>
      </c>
    </row>
    <row r="108" spans="1:12" ht="12.75">
      <c r="A108" s="72" t="s">
        <v>293</v>
      </c>
      <c r="B108" s="73" t="s">
        <v>294</v>
      </c>
      <c r="C108" s="74">
        <v>447.558</v>
      </c>
      <c r="D108" s="75">
        <v>536.557</v>
      </c>
      <c r="E108" s="74">
        <v>242.287</v>
      </c>
      <c r="F108" s="76">
        <v>376.197</v>
      </c>
      <c r="G108" s="74">
        <v>55996.419</v>
      </c>
      <c r="H108" s="75">
        <v>46723.263</v>
      </c>
      <c r="I108" s="74">
        <v>36154.331</v>
      </c>
      <c r="J108" s="76">
        <v>36222.16</v>
      </c>
      <c r="K108" s="77">
        <v>-55548.861000000004</v>
      </c>
      <c r="L108" s="78">
        <v>-46186.706</v>
      </c>
    </row>
    <row r="109" spans="1:12" ht="12.75">
      <c r="A109" s="72" t="s">
        <v>295</v>
      </c>
      <c r="B109" s="73" t="s">
        <v>296</v>
      </c>
      <c r="C109" s="74">
        <v>0</v>
      </c>
      <c r="D109" s="75">
        <v>1.462</v>
      </c>
      <c r="E109" s="74">
        <v>0</v>
      </c>
      <c r="F109" s="76">
        <v>1.05</v>
      </c>
      <c r="G109" s="74">
        <v>0</v>
      </c>
      <c r="H109" s="75">
        <v>374.422</v>
      </c>
      <c r="I109" s="74">
        <v>0</v>
      </c>
      <c r="J109" s="76">
        <v>459.855</v>
      </c>
      <c r="K109" s="77">
        <v>0</v>
      </c>
      <c r="L109" s="78">
        <v>-372.96000000000004</v>
      </c>
    </row>
    <row r="110" spans="1:12" ht="12.75">
      <c r="A110" s="72" t="s">
        <v>297</v>
      </c>
      <c r="B110" s="73" t="s">
        <v>298</v>
      </c>
      <c r="C110" s="74">
        <v>1890.733</v>
      </c>
      <c r="D110" s="75">
        <v>3461.719</v>
      </c>
      <c r="E110" s="74">
        <v>2880.613</v>
      </c>
      <c r="F110" s="76">
        <v>5068.386</v>
      </c>
      <c r="G110" s="74">
        <v>7388.47</v>
      </c>
      <c r="H110" s="75">
        <v>11975.383</v>
      </c>
      <c r="I110" s="74">
        <v>16398.894</v>
      </c>
      <c r="J110" s="76">
        <v>23250.892</v>
      </c>
      <c r="K110" s="77">
        <v>-5497.737</v>
      </c>
      <c r="L110" s="78">
        <v>-8513.664</v>
      </c>
    </row>
    <row r="111" spans="1:12" ht="12.75">
      <c r="A111" s="72" t="s">
        <v>299</v>
      </c>
      <c r="B111" s="73" t="s">
        <v>300</v>
      </c>
      <c r="C111" s="74">
        <v>122278.42</v>
      </c>
      <c r="D111" s="75">
        <v>316756.273</v>
      </c>
      <c r="E111" s="74">
        <v>256425.123</v>
      </c>
      <c r="F111" s="76">
        <v>773836.583</v>
      </c>
      <c r="G111" s="74">
        <v>238680.37</v>
      </c>
      <c r="H111" s="75">
        <v>111194.741</v>
      </c>
      <c r="I111" s="74">
        <v>485292.804</v>
      </c>
      <c r="J111" s="76">
        <v>220104.016</v>
      </c>
      <c r="K111" s="77">
        <v>-116401.95</v>
      </c>
      <c r="L111" s="78">
        <v>205561.532</v>
      </c>
    </row>
    <row r="112" spans="1:12" ht="12.75">
      <c r="A112" s="72" t="s">
        <v>301</v>
      </c>
      <c r="B112" s="73" t="s">
        <v>302</v>
      </c>
      <c r="C112" s="74">
        <v>5424.669</v>
      </c>
      <c r="D112" s="75">
        <v>5350.541</v>
      </c>
      <c r="E112" s="74">
        <v>5722.678</v>
      </c>
      <c r="F112" s="76">
        <v>4350.932</v>
      </c>
      <c r="G112" s="74">
        <v>32366.883</v>
      </c>
      <c r="H112" s="75">
        <v>33299.404</v>
      </c>
      <c r="I112" s="74">
        <v>46367.996</v>
      </c>
      <c r="J112" s="76">
        <v>50523.202</v>
      </c>
      <c r="K112" s="77">
        <v>-26942.214</v>
      </c>
      <c r="L112" s="78">
        <v>-27948.863</v>
      </c>
    </row>
    <row r="113" spans="1:12" ht="12.75">
      <c r="A113" s="72" t="s">
        <v>303</v>
      </c>
      <c r="B113" s="73" t="s">
        <v>304</v>
      </c>
      <c r="C113" s="74">
        <v>6493.304</v>
      </c>
      <c r="D113" s="75">
        <v>10954.565</v>
      </c>
      <c r="E113" s="74">
        <v>5932.415</v>
      </c>
      <c r="F113" s="76">
        <v>8136.201</v>
      </c>
      <c r="G113" s="74">
        <v>27321.859</v>
      </c>
      <c r="H113" s="75">
        <v>38452.991</v>
      </c>
      <c r="I113" s="74">
        <v>33615.043</v>
      </c>
      <c r="J113" s="76">
        <v>29877.302</v>
      </c>
      <c r="K113" s="77">
        <v>-20828.555</v>
      </c>
      <c r="L113" s="78">
        <v>-27498.426</v>
      </c>
    </row>
    <row r="114" spans="1:12" ht="12.75">
      <c r="A114" s="72" t="s">
        <v>305</v>
      </c>
      <c r="B114" s="73" t="s">
        <v>306</v>
      </c>
      <c r="C114" s="74">
        <v>4.996</v>
      </c>
      <c r="D114" s="75">
        <v>115.459</v>
      </c>
      <c r="E114" s="74">
        <v>5.658</v>
      </c>
      <c r="F114" s="76">
        <v>150.061</v>
      </c>
      <c r="G114" s="74">
        <v>2818.897</v>
      </c>
      <c r="H114" s="75">
        <v>5331.591</v>
      </c>
      <c r="I114" s="74">
        <v>2935.847</v>
      </c>
      <c r="J114" s="76">
        <v>8360.684</v>
      </c>
      <c r="K114" s="77">
        <v>-2813.901</v>
      </c>
      <c r="L114" s="78">
        <v>-5216.1320000000005</v>
      </c>
    </row>
    <row r="115" spans="1:12" ht="12.75">
      <c r="A115" s="72" t="s">
        <v>307</v>
      </c>
      <c r="B115" s="73" t="s">
        <v>308</v>
      </c>
      <c r="C115" s="74">
        <v>15883.603</v>
      </c>
      <c r="D115" s="75">
        <v>20355.258</v>
      </c>
      <c r="E115" s="74">
        <v>6158.909</v>
      </c>
      <c r="F115" s="76">
        <v>7375.779</v>
      </c>
      <c r="G115" s="74">
        <v>84682.124</v>
      </c>
      <c r="H115" s="75">
        <v>87833.156</v>
      </c>
      <c r="I115" s="74">
        <v>13899.525</v>
      </c>
      <c r="J115" s="76">
        <v>11984.88</v>
      </c>
      <c r="K115" s="77">
        <v>-68798.521</v>
      </c>
      <c r="L115" s="78">
        <v>-67477.898</v>
      </c>
    </row>
    <row r="116" spans="1:12" ht="12.75">
      <c r="A116" s="72" t="s">
        <v>309</v>
      </c>
      <c r="B116" s="73" t="s">
        <v>310</v>
      </c>
      <c r="C116" s="74">
        <v>3995.926</v>
      </c>
      <c r="D116" s="75">
        <v>3932.678</v>
      </c>
      <c r="E116" s="74">
        <v>1347.718</v>
      </c>
      <c r="F116" s="76">
        <v>1266.013</v>
      </c>
      <c r="G116" s="74">
        <v>3464.512</v>
      </c>
      <c r="H116" s="75">
        <v>2988.814</v>
      </c>
      <c r="I116" s="74">
        <v>274.91</v>
      </c>
      <c r="J116" s="76">
        <v>361.095</v>
      </c>
      <c r="K116" s="77">
        <v>531.4139999999998</v>
      </c>
      <c r="L116" s="78">
        <v>943.864</v>
      </c>
    </row>
    <row r="117" spans="1:12" ht="12.75">
      <c r="A117" s="72" t="s">
        <v>311</v>
      </c>
      <c r="B117" s="73" t="s">
        <v>312</v>
      </c>
      <c r="C117" s="74">
        <v>51352.925</v>
      </c>
      <c r="D117" s="75">
        <v>53267.546</v>
      </c>
      <c r="E117" s="74">
        <v>14465.758</v>
      </c>
      <c r="F117" s="76">
        <v>15956.085</v>
      </c>
      <c r="G117" s="74">
        <v>18795.639</v>
      </c>
      <c r="H117" s="75">
        <v>21191.504</v>
      </c>
      <c r="I117" s="74">
        <v>7684.67</v>
      </c>
      <c r="J117" s="76">
        <v>9159.856</v>
      </c>
      <c r="K117" s="77">
        <v>32557.286000000004</v>
      </c>
      <c r="L117" s="78">
        <v>32076.042</v>
      </c>
    </row>
    <row r="118" spans="1:12" ht="12.75">
      <c r="A118" s="72" t="s">
        <v>313</v>
      </c>
      <c r="B118" s="73" t="s">
        <v>314</v>
      </c>
      <c r="C118" s="74">
        <v>1378.305</v>
      </c>
      <c r="D118" s="75">
        <v>2316.741</v>
      </c>
      <c r="E118" s="74">
        <v>11993.389</v>
      </c>
      <c r="F118" s="76">
        <v>1971.939</v>
      </c>
      <c r="G118" s="74">
        <v>5425.902</v>
      </c>
      <c r="H118" s="75">
        <v>7211.189</v>
      </c>
      <c r="I118" s="74">
        <v>3391.773</v>
      </c>
      <c r="J118" s="76">
        <v>3879.604</v>
      </c>
      <c r="K118" s="77">
        <v>-4047.5969999999998</v>
      </c>
      <c r="L118" s="78">
        <v>-4894.448</v>
      </c>
    </row>
    <row r="119" spans="1:12" ht="12.75">
      <c r="A119" s="72" t="s">
        <v>315</v>
      </c>
      <c r="B119" s="73" t="s">
        <v>316</v>
      </c>
      <c r="C119" s="74">
        <v>1474.074</v>
      </c>
      <c r="D119" s="75">
        <v>1146.486</v>
      </c>
      <c r="E119" s="74">
        <v>15936.529</v>
      </c>
      <c r="F119" s="76">
        <v>15328.738</v>
      </c>
      <c r="G119" s="74">
        <v>6472.573</v>
      </c>
      <c r="H119" s="75">
        <v>4524.539</v>
      </c>
      <c r="I119" s="74">
        <v>74891.08</v>
      </c>
      <c r="J119" s="76">
        <v>41823.531</v>
      </c>
      <c r="K119" s="77">
        <v>-4998.499</v>
      </c>
      <c r="L119" s="78">
        <v>-3378.053</v>
      </c>
    </row>
    <row r="120" spans="1:12" ht="12.75">
      <c r="A120" s="72" t="s">
        <v>317</v>
      </c>
      <c r="B120" s="73" t="s">
        <v>318</v>
      </c>
      <c r="C120" s="74">
        <v>3931.529</v>
      </c>
      <c r="D120" s="75">
        <v>6747.957</v>
      </c>
      <c r="E120" s="74">
        <v>15009.395</v>
      </c>
      <c r="F120" s="76">
        <v>27713.782</v>
      </c>
      <c r="G120" s="74">
        <v>6507.657</v>
      </c>
      <c r="H120" s="75">
        <v>3943.504</v>
      </c>
      <c r="I120" s="74">
        <v>18367.229</v>
      </c>
      <c r="J120" s="76">
        <v>10587.997</v>
      </c>
      <c r="K120" s="77">
        <v>-2576.128</v>
      </c>
      <c r="L120" s="78">
        <v>2804.4530000000004</v>
      </c>
    </row>
    <row r="121" spans="1:12" ht="12.75">
      <c r="A121" s="72" t="s">
        <v>319</v>
      </c>
      <c r="B121" s="73" t="s">
        <v>320</v>
      </c>
      <c r="C121" s="74">
        <v>453.557</v>
      </c>
      <c r="D121" s="75">
        <v>644.898</v>
      </c>
      <c r="E121" s="74">
        <v>39.606</v>
      </c>
      <c r="F121" s="76">
        <v>22.082</v>
      </c>
      <c r="G121" s="74">
        <v>3743.206</v>
      </c>
      <c r="H121" s="75">
        <v>4860.796</v>
      </c>
      <c r="I121" s="74">
        <v>1354.238</v>
      </c>
      <c r="J121" s="76">
        <v>1557.048</v>
      </c>
      <c r="K121" s="77">
        <v>-3289.6490000000003</v>
      </c>
      <c r="L121" s="78">
        <v>-4215.898</v>
      </c>
    </row>
    <row r="122" spans="1:12" ht="12.75">
      <c r="A122" s="72" t="s">
        <v>321</v>
      </c>
      <c r="B122" s="73" t="s">
        <v>322</v>
      </c>
      <c r="C122" s="74">
        <v>11913.213</v>
      </c>
      <c r="D122" s="75">
        <v>12550.262</v>
      </c>
      <c r="E122" s="74">
        <v>4212.367</v>
      </c>
      <c r="F122" s="76">
        <v>3349.667</v>
      </c>
      <c r="G122" s="74">
        <v>71501.568</v>
      </c>
      <c r="H122" s="75">
        <v>78383.302</v>
      </c>
      <c r="I122" s="74">
        <v>10151.478</v>
      </c>
      <c r="J122" s="76">
        <v>15184.001</v>
      </c>
      <c r="K122" s="77">
        <v>-59588.354999999996</v>
      </c>
      <c r="L122" s="78">
        <v>-65833.04</v>
      </c>
    </row>
    <row r="123" spans="1:12" ht="12.75">
      <c r="A123" s="72" t="s">
        <v>323</v>
      </c>
      <c r="B123" s="73" t="s">
        <v>324</v>
      </c>
      <c r="C123" s="74">
        <v>1659.873</v>
      </c>
      <c r="D123" s="75">
        <v>1755.351</v>
      </c>
      <c r="E123" s="74">
        <v>3424.229</v>
      </c>
      <c r="F123" s="76">
        <v>1807.009</v>
      </c>
      <c r="G123" s="74">
        <v>3515.433</v>
      </c>
      <c r="H123" s="75">
        <v>5240.329</v>
      </c>
      <c r="I123" s="74">
        <v>5157.9</v>
      </c>
      <c r="J123" s="76">
        <v>5723.87</v>
      </c>
      <c r="K123" s="77">
        <v>-1855.56</v>
      </c>
      <c r="L123" s="78">
        <v>-3484.9779999999996</v>
      </c>
    </row>
    <row r="124" spans="1:12" ht="12.75">
      <c r="A124" s="72" t="s">
        <v>325</v>
      </c>
      <c r="B124" s="73" t="s">
        <v>326</v>
      </c>
      <c r="C124" s="74">
        <v>292.298</v>
      </c>
      <c r="D124" s="75">
        <v>926.091</v>
      </c>
      <c r="E124" s="74">
        <v>2118.714</v>
      </c>
      <c r="F124" s="76">
        <v>2680.723</v>
      </c>
      <c r="G124" s="74">
        <v>66847.802</v>
      </c>
      <c r="H124" s="75">
        <v>74781.659</v>
      </c>
      <c r="I124" s="74">
        <v>589267.809</v>
      </c>
      <c r="J124" s="76">
        <v>839035.899</v>
      </c>
      <c r="K124" s="77">
        <v>-66555.504</v>
      </c>
      <c r="L124" s="78">
        <v>-73855.568</v>
      </c>
    </row>
    <row r="125" spans="1:12" ht="12.75">
      <c r="A125" s="72" t="s">
        <v>327</v>
      </c>
      <c r="B125" s="73" t="s">
        <v>328</v>
      </c>
      <c r="C125" s="74">
        <v>10553.433</v>
      </c>
      <c r="D125" s="75">
        <v>9196.495</v>
      </c>
      <c r="E125" s="74">
        <v>10730.35</v>
      </c>
      <c r="F125" s="76">
        <v>9674.848</v>
      </c>
      <c r="G125" s="74">
        <v>11888.326</v>
      </c>
      <c r="H125" s="75">
        <v>7375.927</v>
      </c>
      <c r="I125" s="74">
        <v>14712.636</v>
      </c>
      <c r="J125" s="76">
        <v>9689.848</v>
      </c>
      <c r="K125" s="77">
        <v>-1334.8929999999982</v>
      </c>
      <c r="L125" s="78">
        <v>1820.5680000000011</v>
      </c>
    </row>
    <row r="126" spans="1:12" ht="12.75">
      <c r="A126" s="72" t="s">
        <v>329</v>
      </c>
      <c r="B126" s="73" t="s">
        <v>330</v>
      </c>
      <c r="C126" s="74">
        <v>6304.358</v>
      </c>
      <c r="D126" s="75">
        <v>9776.142</v>
      </c>
      <c r="E126" s="74">
        <v>8393.796</v>
      </c>
      <c r="F126" s="76">
        <v>14914.406</v>
      </c>
      <c r="G126" s="74">
        <v>1407.26</v>
      </c>
      <c r="H126" s="75">
        <v>1452.393</v>
      </c>
      <c r="I126" s="74">
        <v>2556.956</v>
      </c>
      <c r="J126" s="76">
        <v>2625.622</v>
      </c>
      <c r="K126" s="77">
        <v>4897.098</v>
      </c>
      <c r="L126" s="78">
        <v>8323.749</v>
      </c>
    </row>
    <row r="127" spans="1:12" ht="12.75">
      <c r="A127" s="72" t="s">
        <v>331</v>
      </c>
      <c r="B127" s="73" t="s">
        <v>332</v>
      </c>
      <c r="C127" s="74">
        <v>9.886</v>
      </c>
      <c r="D127" s="75">
        <v>42.836</v>
      </c>
      <c r="E127" s="74">
        <v>1.488</v>
      </c>
      <c r="F127" s="76">
        <v>35.405</v>
      </c>
      <c r="G127" s="74">
        <v>772.174</v>
      </c>
      <c r="H127" s="75">
        <v>640.486</v>
      </c>
      <c r="I127" s="74">
        <v>740.976</v>
      </c>
      <c r="J127" s="76">
        <v>636.209</v>
      </c>
      <c r="K127" s="77">
        <v>-762.288</v>
      </c>
      <c r="L127" s="78">
        <v>-597.65</v>
      </c>
    </row>
    <row r="128" spans="1:12" ht="12.75">
      <c r="A128" s="72" t="s">
        <v>333</v>
      </c>
      <c r="B128" s="73" t="s">
        <v>334</v>
      </c>
      <c r="C128" s="74">
        <v>2712.882</v>
      </c>
      <c r="D128" s="75">
        <v>3560.233</v>
      </c>
      <c r="E128" s="74">
        <v>1117.514</v>
      </c>
      <c r="F128" s="76">
        <v>1425.607</v>
      </c>
      <c r="G128" s="74">
        <v>10226.754</v>
      </c>
      <c r="H128" s="75">
        <v>13180.44</v>
      </c>
      <c r="I128" s="74">
        <v>3599.646</v>
      </c>
      <c r="J128" s="76">
        <v>4129.605</v>
      </c>
      <c r="K128" s="77">
        <v>-7513.872000000001</v>
      </c>
      <c r="L128" s="78">
        <v>-9620.207</v>
      </c>
    </row>
    <row r="129" spans="1:12" ht="12.75">
      <c r="A129" s="72" t="s">
        <v>335</v>
      </c>
      <c r="B129" s="73" t="s">
        <v>336</v>
      </c>
      <c r="C129" s="74">
        <v>47.889</v>
      </c>
      <c r="D129" s="75">
        <v>29.873</v>
      </c>
      <c r="E129" s="74">
        <v>3.987</v>
      </c>
      <c r="F129" s="76">
        <v>2.087</v>
      </c>
      <c r="G129" s="74">
        <v>2400.379</v>
      </c>
      <c r="H129" s="75">
        <v>2415.467</v>
      </c>
      <c r="I129" s="74">
        <v>209.69</v>
      </c>
      <c r="J129" s="76">
        <v>204.082</v>
      </c>
      <c r="K129" s="77">
        <v>-2352.49</v>
      </c>
      <c r="L129" s="78">
        <v>-2385.594</v>
      </c>
    </row>
    <row r="130" spans="1:12" ht="12.75">
      <c r="A130" s="72" t="s">
        <v>337</v>
      </c>
      <c r="B130" s="73" t="s">
        <v>338</v>
      </c>
      <c r="C130" s="74">
        <v>2066.726</v>
      </c>
      <c r="D130" s="75">
        <v>1262.103</v>
      </c>
      <c r="E130" s="74">
        <v>2955.205</v>
      </c>
      <c r="F130" s="76">
        <v>2185.994</v>
      </c>
      <c r="G130" s="74">
        <v>2679.582</v>
      </c>
      <c r="H130" s="75">
        <v>1467.997</v>
      </c>
      <c r="I130" s="74">
        <v>3208.81</v>
      </c>
      <c r="J130" s="76">
        <v>1782.959</v>
      </c>
      <c r="K130" s="77">
        <v>-612.8559999999998</v>
      </c>
      <c r="L130" s="78">
        <v>-205.894</v>
      </c>
    </row>
    <row r="131" spans="1:12" ht="12.75">
      <c r="A131" s="72" t="s">
        <v>339</v>
      </c>
      <c r="B131" s="73" t="s">
        <v>340</v>
      </c>
      <c r="C131" s="74">
        <v>3842.654</v>
      </c>
      <c r="D131" s="75">
        <v>1579.684</v>
      </c>
      <c r="E131" s="74">
        <v>3989.06</v>
      </c>
      <c r="F131" s="76">
        <v>1765.715</v>
      </c>
      <c r="G131" s="74">
        <v>63850.591</v>
      </c>
      <c r="H131" s="75">
        <v>51431.844</v>
      </c>
      <c r="I131" s="74">
        <v>70543.117</v>
      </c>
      <c r="J131" s="76">
        <v>66974.744</v>
      </c>
      <c r="K131" s="77">
        <v>-60007.937</v>
      </c>
      <c r="L131" s="78">
        <v>-49852.159999999996</v>
      </c>
    </row>
    <row r="132" spans="1:12" ht="12.75">
      <c r="A132" s="72" t="s">
        <v>341</v>
      </c>
      <c r="B132" s="73" t="s">
        <v>342</v>
      </c>
      <c r="C132" s="74">
        <v>0.084</v>
      </c>
      <c r="D132" s="75">
        <v>0.005</v>
      </c>
      <c r="E132" s="74">
        <v>0.031</v>
      </c>
      <c r="F132" s="76">
        <v>0.001</v>
      </c>
      <c r="G132" s="74">
        <v>152.545</v>
      </c>
      <c r="H132" s="75">
        <v>122.339</v>
      </c>
      <c r="I132" s="74">
        <v>33.651</v>
      </c>
      <c r="J132" s="76">
        <v>41.118</v>
      </c>
      <c r="K132" s="77">
        <v>-152.46099999999998</v>
      </c>
      <c r="L132" s="78">
        <v>-122.334</v>
      </c>
    </row>
    <row r="133" spans="1:12" ht="12.75">
      <c r="A133" s="72" t="s">
        <v>343</v>
      </c>
      <c r="B133" s="73" t="s">
        <v>344</v>
      </c>
      <c r="C133" s="74">
        <v>626.13</v>
      </c>
      <c r="D133" s="75">
        <v>3092.45</v>
      </c>
      <c r="E133" s="74">
        <v>325.117</v>
      </c>
      <c r="F133" s="76">
        <v>1668.64</v>
      </c>
      <c r="G133" s="74">
        <v>26331.989</v>
      </c>
      <c r="H133" s="75">
        <v>28737.507</v>
      </c>
      <c r="I133" s="74">
        <v>9777.258</v>
      </c>
      <c r="J133" s="76">
        <v>8364.996</v>
      </c>
      <c r="K133" s="77">
        <v>-25705.859</v>
      </c>
      <c r="L133" s="78">
        <v>-25645.057</v>
      </c>
    </row>
    <row r="134" spans="1:12" ht="12.75">
      <c r="A134" s="72" t="s">
        <v>345</v>
      </c>
      <c r="B134" s="73" t="s">
        <v>346</v>
      </c>
      <c r="C134" s="74">
        <v>162.693</v>
      </c>
      <c r="D134" s="75">
        <v>558.506</v>
      </c>
      <c r="E134" s="74">
        <v>77.831</v>
      </c>
      <c r="F134" s="76">
        <v>314.818</v>
      </c>
      <c r="G134" s="74">
        <v>2775.655</v>
      </c>
      <c r="H134" s="75">
        <v>3704.939</v>
      </c>
      <c r="I134" s="74">
        <v>1476.2</v>
      </c>
      <c r="J134" s="76">
        <v>1529.551</v>
      </c>
      <c r="K134" s="77">
        <v>-2612.962</v>
      </c>
      <c r="L134" s="78">
        <v>-3146.433</v>
      </c>
    </row>
    <row r="135" spans="1:12" ht="12.75">
      <c r="A135" s="72" t="s">
        <v>347</v>
      </c>
      <c r="B135" s="73" t="s">
        <v>348</v>
      </c>
      <c r="C135" s="74">
        <v>3395.835</v>
      </c>
      <c r="D135" s="75">
        <v>3119.479</v>
      </c>
      <c r="E135" s="74">
        <v>3563.968</v>
      </c>
      <c r="F135" s="76">
        <v>3172.939</v>
      </c>
      <c r="G135" s="74">
        <v>205988.935</v>
      </c>
      <c r="H135" s="75">
        <v>230989.893</v>
      </c>
      <c r="I135" s="74">
        <v>221090.623</v>
      </c>
      <c r="J135" s="76">
        <v>271114.128</v>
      </c>
      <c r="K135" s="77">
        <v>-202593.1</v>
      </c>
      <c r="L135" s="78">
        <v>-227870.41400000002</v>
      </c>
    </row>
    <row r="136" spans="1:12" ht="12.75">
      <c r="A136" s="72" t="s">
        <v>349</v>
      </c>
      <c r="B136" s="73" t="s">
        <v>350</v>
      </c>
      <c r="C136" s="74">
        <v>18134.507</v>
      </c>
      <c r="D136" s="75">
        <v>10182.245</v>
      </c>
      <c r="E136" s="74">
        <v>18731.794</v>
      </c>
      <c r="F136" s="76">
        <v>9752.768</v>
      </c>
      <c r="G136" s="74">
        <v>90189.099</v>
      </c>
      <c r="H136" s="75">
        <v>52354.57</v>
      </c>
      <c r="I136" s="74">
        <v>93414.569</v>
      </c>
      <c r="J136" s="76">
        <v>53355.144</v>
      </c>
      <c r="K136" s="77">
        <v>-72054.592</v>
      </c>
      <c r="L136" s="78">
        <v>-42172.325</v>
      </c>
    </row>
    <row r="137" spans="1:12" ht="12.75">
      <c r="A137" s="72" t="s">
        <v>351</v>
      </c>
      <c r="B137" s="73" t="s">
        <v>352</v>
      </c>
      <c r="C137" s="74">
        <v>493.854</v>
      </c>
      <c r="D137" s="75">
        <v>328.375</v>
      </c>
      <c r="E137" s="74">
        <v>413.378</v>
      </c>
      <c r="F137" s="76">
        <v>296.189</v>
      </c>
      <c r="G137" s="74">
        <v>33595.756</v>
      </c>
      <c r="H137" s="75">
        <v>30215.096</v>
      </c>
      <c r="I137" s="74">
        <v>29599.014</v>
      </c>
      <c r="J137" s="76">
        <v>34182.573</v>
      </c>
      <c r="K137" s="77">
        <v>-33101.902</v>
      </c>
      <c r="L137" s="78">
        <v>-29886.721</v>
      </c>
    </row>
    <row r="138" spans="1:12" ht="12.75">
      <c r="A138" s="72" t="s">
        <v>353</v>
      </c>
      <c r="B138" s="73" t="s">
        <v>354</v>
      </c>
      <c r="C138" s="74">
        <v>180707.29</v>
      </c>
      <c r="D138" s="75">
        <v>329130.141</v>
      </c>
      <c r="E138" s="74">
        <v>180949.421</v>
      </c>
      <c r="F138" s="76">
        <v>390971.049</v>
      </c>
      <c r="G138" s="74">
        <v>104814.116</v>
      </c>
      <c r="H138" s="75">
        <v>88016.342</v>
      </c>
      <c r="I138" s="74">
        <v>102196.115</v>
      </c>
      <c r="J138" s="76">
        <v>97638.158</v>
      </c>
      <c r="K138" s="77">
        <v>75893.17400000001</v>
      </c>
      <c r="L138" s="78">
        <v>241113.799</v>
      </c>
    </row>
    <row r="139" spans="1:12" ht="12.75">
      <c r="A139" s="72" t="s">
        <v>355</v>
      </c>
      <c r="B139" s="73" t="s">
        <v>356</v>
      </c>
      <c r="C139" s="74">
        <v>1523.598</v>
      </c>
      <c r="D139" s="75">
        <v>3485.601</v>
      </c>
      <c r="E139" s="74">
        <v>534.532</v>
      </c>
      <c r="F139" s="76">
        <v>721.053</v>
      </c>
      <c r="G139" s="74">
        <v>19431.846</v>
      </c>
      <c r="H139" s="75">
        <v>19738.357</v>
      </c>
      <c r="I139" s="74">
        <v>10101.977</v>
      </c>
      <c r="J139" s="76">
        <v>8640.93</v>
      </c>
      <c r="K139" s="77">
        <v>-17908.248</v>
      </c>
      <c r="L139" s="78">
        <v>-16252.756</v>
      </c>
    </row>
    <row r="140" spans="1:12" ht="12.75">
      <c r="A140" s="72" t="s">
        <v>357</v>
      </c>
      <c r="B140" s="73" t="s">
        <v>358</v>
      </c>
      <c r="C140" s="74">
        <v>4721.071</v>
      </c>
      <c r="D140" s="75">
        <v>10996.833</v>
      </c>
      <c r="E140" s="74">
        <v>3382.079</v>
      </c>
      <c r="F140" s="76">
        <v>10386.042</v>
      </c>
      <c r="G140" s="74">
        <v>89553.809</v>
      </c>
      <c r="H140" s="75">
        <v>96759.023</v>
      </c>
      <c r="I140" s="74">
        <v>74417.486</v>
      </c>
      <c r="J140" s="76">
        <v>89416.554</v>
      </c>
      <c r="K140" s="77">
        <v>-84832.738</v>
      </c>
      <c r="L140" s="78">
        <v>-85762.19</v>
      </c>
    </row>
    <row r="141" spans="1:12" ht="12.75">
      <c r="A141" s="72" t="s">
        <v>359</v>
      </c>
      <c r="B141" s="73" t="s">
        <v>360</v>
      </c>
      <c r="C141" s="74">
        <v>146373.321</v>
      </c>
      <c r="D141" s="75">
        <v>140761.042</v>
      </c>
      <c r="E141" s="74">
        <v>134501.767</v>
      </c>
      <c r="F141" s="76">
        <v>130143.006</v>
      </c>
      <c r="G141" s="74">
        <v>140700.841</v>
      </c>
      <c r="H141" s="75">
        <v>115794.916</v>
      </c>
      <c r="I141" s="74">
        <v>115632.824</v>
      </c>
      <c r="J141" s="76">
        <v>91725.705</v>
      </c>
      <c r="K141" s="77">
        <v>5672.4800000000105</v>
      </c>
      <c r="L141" s="78">
        <v>24966.12599999999</v>
      </c>
    </row>
    <row r="142" spans="1:12" ht="12.75">
      <c r="A142" s="72" t="s">
        <v>361</v>
      </c>
      <c r="B142" s="73" t="s">
        <v>362</v>
      </c>
      <c r="C142" s="74">
        <v>21619.434</v>
      </c>
      <c r="D142" s="75">
        <v>20718.093</v>
      </c>
      <c r="E142" s="74">
        <v>33582.55</v>
      </c>
      <c r="F142" s="76">
        <v>37359.841</v>
      </c>
      <c r="G142" s="74">
        <v>10570.032</v>
      </c>
      <c r="H142" s="75">
        <v>4225.113</v>
      </c>
      <c r="I142" s="74">
        <v>10654.607</v>
      </c>
      <c r="J142" s="76">
        <v>3505.161</v>
      </c>
      <c r="K142" s="77">
        <v>11049.402000000002</v>
      </c>
      <c r="L142" s="78">
        <v>16492.98</v>
      </c>
    </row>
    <row r="143" spans="1:12" ht="12.75">
      <c r="A143" s="72" t="s">
        <v>363</v>
      </c>
      <c r="B143" s="73" t="s">
        <v>364</v>
      </c>
      <c r="C143" s="74">
        <v>7737.053</v>
      </c>
      <c r="D143" s="75">
        <v>8619.563</v>
      </c>
      <c r="E143" s="74">
        <v>28202.902</v>
      </c>
      <c r="F143" s="76">
        <v>27787.718</v>
      </c>
      <c r="G143" s="74">
        <v>1173.913</v>
      </c>
      <c r="H143" s="75">
        <v>2069.553</v>
      </c>
      <c r="I143" s="74">
        <v>3233.492</v>
      </c>
      <c r="J143" s="76">
        <v>5515.836</v>
      </c>
      <c r="K143" s="77">
        <v>6563.139999999999</v>
      </c>
      <c r="L143" s="78">
        <v>6550.01</v>
      </c>
    </row>
    <row r="144" spans="1:12" ht="12.75">
      <c r="A144" s="72" t="s">
        <v>365</v>
      </c>
      <c r="B144" s="73" t="s">
        <v>366</v>
      </c>
      <c r="C144" s="74">
        <v>623.211</v>
      </c>
      <c r="D144" s="75">
        <v>423.925</v>
      </c>
      <c r="E144" s="74">
        <v>666.245</v>
      </c>
      <c r="F144" s="76">
        <v>415.96</v>
      </c>
      <c r="G144" s="74">
        <v>11586.373</v>
      </c>
      <c r="H144" s="75">
        <v>15421.06</v>
      </c>
      <c r="I144" s="74">
        <v>10359.189</v>
      </c>
      <c r="J144" s="76">
        <v>17603.003</v>
      </c>
      <c r="K144" s="77">
        <v>-10963.162</v>
      </c>
      <c r="L144" s="78">
        <v>-14997.135</v>
      </c>
    </row>
    <row r="145" spans="1:12" ht="12.75">
      <c r="A145" s="72" t="s">
        <v>367</v>
      </c>
      <c r="B145" s="73" t="s">
        <v>368</v>
      </c>
      <c r="C145" s="74">
        <v>987.399</v>
      </c>
      <c r="D145" s="75">
        <v>2964.344</v>
      </c>
      <c r="E145" s="74">
        <v>4240.237</v>
      </c>
      <c r="F145" s="76">
        <v>7424.728</v>
      </c>
      <c r="G145" s="74">
        <v>70.294</v>
      </c>
      <c r="H145" s="75">
        <v>10.411</v>
      </c>
      <c r="I145" s="74">
        <v>126.788</v>
      </c>
      <c r="J145" s="76">
        <v>43.23</v>
      </c>
      <c r="K145" s="77">
        <v>917.105</v>
      </c>
      <c r="L145" s="78">
        <v>2953.933</v>
      </c>
    </row>
    <row r="146" spans="1:12" ht="12.75">
      <c r="A146" s="72" t="s">
        <v>369</v>
      </c>
      <c r="B146" s="73" t="s">
        <v>370</v>
      </c>
      <c r="C146" s="74">
        <v>142521.002</v>
      </c>
      <c r="D146" s="75">
        <v>193565.831</v>
      </c>
      <c r="E146" s="74">
        <v>54922.778</v>
      </c>
      <c r="F146" s="76">
        <v>71390.949</v>
      </c>
      <c r="G146" s="74">
        <v>26534.085</v>
      </c>
      <c r="H146" s="75">
        <v>27724.51</v>
      </c>
      <c r="I146" s="74">
        <v>6544.627</v>
      </c>
      <c r="J146" s="76">
        <v>6516.752</v>
      </c>
      <c r="K146" s="77">
        <v>115986.91700000002</v>
      </c>
      <c r="L146" s="78">
        <v>165841.321</v>
      </c>
    </row>
    <row r="147" spans="1:12" ht="12.75">
      <c r="A147" s="72" t="s">
        <v>371</v>
      </c>
      <c r="B147" s="73" t="s">
        <v>372</v>
      </c>
      <c r="C147" s="74">
        <v>411255.937</v>
      </c>
      <c r="D147" s="75">
        <v>467818.873</v>
      </c>
      <c r="E147" s="74">
        <v>137768.984</v>
      </c>
      <c r="F147" s="76">
        <v>152235.4</v>
      </c>
      <c r="G147" s="74">
        <v>55844.379</v>
      </c>
      <c r="H147" s="75">
        <v>68587.777</v>
      </c>
      <c r="I147" s="74">
        <v>14817.266</v>
      </c>
      <c r="J147" s="76">
        <v>18588.058</v>
      </c>
      <c r="K147" s="77">
        <v>355411.55799999996</v>
      </c>
      <c r="L147" s="78">
        <v>399231.096</v>
      </c>
    </row>
    <row r="148" spans="1:12" ht="12.75">
      <c r="A148" s="72" t="s">
        <v>373</v>
      </c>
      <c r="B148" s="73" t="s">
        <v>374</v>
      </c>
      <c r="C148" s="74">
        <v>22.215</v>
      </c>
      <c r="D148" s="75">
        <v>24.032</v>
      </c>
      <c r="E148" s="74">
        <v>6.939</v>
      </c>
      <c r="F148" s="76">
        <v>7.641</v>
      </c>
      <c r="G148" s="74">
        <v>1515.742</v>
      </c>
      <c r="H148" s="75">
        <v>1543.371</v>
      </c>
      <c r="I148" s="74">
        <v>395.106</v>
      </c>
      <c r="J148" s="76">
        <v>457.403</v>
      </c>
      <c r="K148" s="77">
        <v>-1493.527</v>
      </c>
      <c r="L148" s="78">
        <v>-1519.3390000000002</v>
      </c>
    </row>
    <row r="149" spans="1:12" ht="12.75">
      <c r="A149" s="72" t="s">
        <v>375</v>
      </c>
      <c r="B149" s="73" t="s">
        <v>376</v>
      </c>
      <c r="C149" s="74">
        <v>388187.742</v>
      </c>
      <c r="D149" s="75">
        <v>381595.725</v>
      </c>
      <c r="E149" s="74">
        <v>114942.041</v>
      </c>
      <c r="F149" s="76">
        <v>115692.519</v>
      </c>
      <c r="G149" s="74">
        <v>114042.193</v>
      </c>
      <c r="H149" s="75">
        <v>116619.128</v>
      </c>
      <c r="I149" s="74">
        <v>37512.43</v>
      </c>
      <c r="J149" s="76">
        <v>42632.615</v>
      </c>
      <c r="K149" s="77">
        <v>274145.549</v>
      </c>
      <c r="L149" s="78">
        <v>264976.59699999995</v>
      </c>
    </row>
    <row r="150" spans="1:12" ht="12.75">
      <c r="A150" s="72" t="s">
        <v>377</v>
      </c>
      <c r="B150" s="73" t="s">
        <v>378</v>
      </c>
      <c r="C150" s="74">
        <v>13180.88</v>
      </c>
      <c r="D150" s="75">
        <v>15883.355</v>
      </c>
      <c r="E150" s="74">
        <v>1872.8</v>
      </c>
      <c r="F150" s="76">
        <v>2136.923</v>
      </c>
      <c r="G150" s="74">
        <v>9676.203</v>
      </c>
      <c r="H150" s="75">
        <v>11288.106</v>
      </c>
      <c r="I150" s="74">
        <v>1802.506</v>
      </c>
      <c r="J150" s="76">
        <v>1686.106</v>
      </c>
      <c r="K150" s="77">
        <v>3504.6769999999997</v>
      </c>
      <c r="L150" s="78">
        <v>4595.249</v>
      </c>
    </row>
    <row r="151" spans="1:12" ht="12.75">
      <c r="A151" s="72" t="s">
        <v>379</v>
      </c>
      <c r="B151" s="73" t="s">
        <v>380</v>
      </c>
      <c r="C151" s="74">
        <v>377212.663</v>
      </c>
      <c r="D151" s="75">
        <v>307160.617</v>
      </c>
      <c r="E151" s="74">
        <v>576120.445</v>
      </c>
      <c r="F151" s="76">
        <v>507925.244</v>
      </c>
      <c r="G151" s="74">
        <v>154364.33</v>
      </c>
      <c r="H151" s="75">
        <v>117499.007</v>
      </c>
      <c r="I151" s="74">
        <v>252136.336</v>
      </c>
      <c r="J151" s="76">
        <v>197046.008</v>
      </c>
      <c r="K151" s="77">
        <v>222848.333</v>
      </c>
      <c r="L151" s="78">
        <v>189661.61000000004</v>
      </c>
    </row>
    <row r="152" spans="1:12" ht="12.75">
      <c r="A152" s="72" t="s">
        <v>381</v>
      </c>
      <c r="B152" s="73" t="s">
        <v>382</v>
      </c>
      <c r="C152" s="74">
        <v>30621.883</v>
      </c>
      <c r="D152" s="75">
        <v>29373.465</v>
      </c>
      <c r="E152" s="74">
        <v>54939.683</v>
      </c>
      <c r="F152" s="76">
        <v>56791.147</v>
      </c>
      <c r="G152" s="74">
        <v>154241.51</v>
      </c>
      <c r="H152" s="75">
        <v>143833.462</v>
      </c>
      <c r="I152" s="74">
        <v>291484.846</v>
      </c>
      <c r="J152" s="76">
        <v>261605.873</v>
      </c>
      <c r="K152" s="77">
        <v>-123619.62700000001</v>
      </c>
      <c r="L152" s="78">
        <v>-114459.997</v>
      </c>
    </row>
    <row r="153" spans="1:12" ht="12.75">
      <c r="A153" s="72" t="s">
        <v>383</v>
      </c>
      <c r="B153" s="73" t="s">
        <v>384</v>
      </c>
      <c r="C153" s="74">
        <v>18376.776</v>
      </c>
      <c r="D153" s="75">
        <v>23794.38</v>
      </c>
      <c r="E153" s="74">
        <v>150278.159</v>
      </c>
      <c r="F153" s="76">
        <v>185783.087</v>
      </c>
      <c r="G153" s="74">
        <v>7351.407</v>
      </c>
      <c r="H153" s="75">
        <v>4111.213</v>
      </c>
      <c r="I153" s="74">
        <v>68415.513</v>
      </c>
      <c r="J153" s="76">
        <v>39902.11</v>
      </c>
      <c r="K153" s="77">
        <v>11025.369000000002</v>
      </c>
      <c r="L153" s="78">
        <v>19683.167</v>
      </c>
    </row>
    <row r="154" spans="1:12" ht="12.75">
      <c r="A154" s="72" t="s">
        <v>385</v>
      </c>
      <c r="B154" s="73" t="s">
        <v>386</v>
      </c>
      <c r="C154" s="74">
        <v>196296.606</v>
      </c>
      <c r="D154" s="75">
        <v>230209.724</v>
      </c>
      <c r="E154" s="74">
        <v>54935.547</v>
      </c>
      <c r="F154" s="76">
        <v>61459.609</v>
      </c>
      <c r="G154" s="74">
        <v>127175.319</v>
      </c>
      <c r="H154" s="75">
        <v>139906.952</v>
      </c>
      <c r="I154" s="74">
        <v>45530.158</v>
      </c>
      <c r="J154" s="76">
        <v>46028.479</v>
      </c>
      <c r="K154" s="77">
        <v>69121.287</v>
      </c>
      <c r="L154" s="78">
        <v>90302.772</v>
      </c>
    </row>
    <row r="155" spans="1:12" ht="12.75">
      <c r="A155" s="72" t="s">
        <v>387</v>
      </c>
      <c r="B155" s="73" t="s">
        <v>388</v>
      </c>
      <c r="C155" s="74">
        <v>5.457</v>
      </c>
      <c r="D155" s="75">
        <v>54.418</v>
      </c>
      <c r="E155" s="74">
        <v>1.111</v>
      </c>
      <c r="F155" s="76">
        <v>13.803</v>
      </c>
      <c r="G155" s="74">
        <v>22088.5</v>
      </c>
      <c r="H155" s="75">
        <v>23125.523</v>
      </c>
      <c r="I155" s="74">
        <v>10415.419</v>
      </c>
      <c r="J155" s="76">
        <v>10591.558</v>
      </c>
      <c r="K155" s="77">
        <v>-22083.043</v>
      </c>
      <c r="L155" s="78">
        <v>-23071.105</v>
      </c>
    </row>
    <row r="156" spans="1:12" ht="12.75">
      <c r="A156" s="72" t="s">
        <v>389</v>
      </c>
      <c r="B156" s="73" t="s">
        <v>390</v>
      </c>
      <c r="C156" s="74">
        <v>52.754</v>
      </c>
      <c r="D156" s="75">
        <v>25.7</v>
      </c>
      <c r="E156" s="74">
        <v>160.78</v>
      </c>
      <c r="F156" s="76">
        <v>19.649</v>
      </c>
      <c r="G156" s="74">
        <v>3122.478</v>
      </c>
      <c r="H156" s="75">
        <v>370.901</v>
      </c>
      <c r="I156" s="74">
        <v>1530.912</v>
      </c>
      <c r="J156" s="76">
        <v>300.05</v>
      </c>
      <c r="K156" s="77">
        <v>-3069.724</v>
      </c>
      <c r="L156" s="78">
        <v>-345.201</v>
      </c>
    </row>
    <row r="157" spans="1:12" ht="12.75">
      <c r="A157" s="72" t="s">
        <v>391</v>
      </c>
      <c r="B157" s="73" t="s">
        <v>392</v>
      </c>
      <c r="C157" s="74">
        <v>34139.268</v>
      </c>
      <c r="D157" s="75">
        <v>40117.015</v>
      </c>
      <c r="E157" s="74">
        <v>11439.729</v>
      </c>
      <c r="F157" s="76">
        <v>13831.942</v>
      </c>
      <c r="G157" s="74">
        <v>109806.119</v>
      </c>
      <c r="H157" s="75">
        <v>108151.078</v>
      </c>
      <c r="I157" s="74">
        <v>39209.782</v>
      </c>
      <c r="J157" s="76">
        <v>42591.684</v>
      </c>
      <c r="K157" s="77">
        <v>-75666.85100000001</v>
      </c>
      <c r="L157" s="78">
        <v>-68034.063</v>
      </c>
    </row>
    <row r="158" spans="1:12" ht="12.75">
      <c r="A158" s="72" t="s">
        <v>393</v>
      </c>
      <c r="B158" s="73" t="s">
        <v>394</v>
      </c>
      <c r="C158" s="74">
        <v>5824.057</v>
      </c>
      <c r="D158" s="75">
        <v>9681.288</v>
      </c>
      <c r="E158" s="74">
        <v>2508.318</v>
      </c>
      <c r="F158" s="76">
        <v>3097.105</v>
      </c>
      <c r="G158" s="74">
        <v>70656.421</v>
      </c>
      <c r="H158" s="75">
        <v>81631.168</v>
      </c>
      <c r="I158" s="74">
        <v>25702.733</v>
      </c>
      <c r="J158" s="76">
        <v>25279.208</v>
      </c>
      <c r="K158" s="77">
        <v>-64832.364</v>
      </c>
      <c r="L158" s="78">
        <v>-71949.88</v>
      </c>
    </row>
    <row r="159" spans="1:12" ht="12.75">
      <c r="A159" s="72" t="s">
        <v>395</v>
      </c>
      <c r="B159" s="73" t="s">
        <v>396</v>
      </c>
      <c r="C159" s="74">
        <v>19060.254</v>
      </c>
      <c r="D159" s="75">
        <v>13483.865</v>
      </c>
      <c r="E159" s="74">
        <v>5578.301</v>
      </c>
      <c r="F159" s="76">
        <v>5694.203</v>
      </c>
      <c r="G159" s="74">
        <v>57389.348</v>
      </c>
      <c r="H159" s="75">
        <v>44841.932</v>
      </c>
      <c r="I159" s="74">
        <v>18103.501</v>
      </c>
      <c r="J159" s="76">
        <v>18166.463</v>
      </c>
      <c r="K159" s="77">
        <v>-38329.094</v>
      </c>
      <c r="L159" s="78">
        <v>-31358.067000000003</v>
      </c>
    </row>
    <row r="160" spans="1:12" ht="12.75">
      <c r="A160" s="72" t="s">
        <v>397</v>
      </c>
      <c r="B160" s="73" t="s">
        <v>398</v>
      </c>
      <c r="C160" s="74">
        <v>872167.169</v>
      </c>
      <c r="D160" s="75">
        <v>1066996.537</v>
      </c>
      <c r="E160" s="74">
        <v>221721.461</v>
      </c>
      <c r="F160" s="76">
        <v>258610.198</v>
      </c>
      <c r="G160" s="74">
        <v>364735.425</v>
      </c>
      <c r="H160" s="75">
        <v>433893.107</v>
      </c>
      <c r="I160" s="74">
        <v>110509.375</v>
      </c>
      <c r="J160" s="76">
        <v>127303.803</v>
      </c>
      <c r="K160" s="77">
        <v>507431.744</v>
      </c>
      <c r="L160" s="78">
        <v>633103.4299999999</v>
      </c>
    </row>
    <row r="161" spans="1:12" ht="12.75">
      <c r="A161" s="72" t="s">
        <v>399</v>
      </c>
      <c r="B161" s="73" t="s">
        <v>400</v>
      </c>
      <c r="C161" s="74">
        <v>150817.867</v>
      </c>
      <c r="D161" s="75">
        <v>187885.122</v>
      </c>
      <c r="E161" s="74">
        <v>68659.355</v>
      </c>
      <c r="F161" s="76">
        <v>77927.276</v>
      </c>
      <c r="G161" s="74">
        <v>173432.082</v>
      </c>
      <c r="H161" s="75">
        <v>190445.709</v>
      </c>
      <c r="I161" s="74">
        <v>93193.664</v>
      </c>
      <c r="J161" s="76">
        <v>91903.06</v>
      </c>
      <c r="K161" s="77">
        <v>-22614.214999999997</v>
      </c>
      <c r="L161" s="78">
        <v>-2560.5869999999995</v>
      </c>
    </row>
    <row r="162" spans="1:12" ht="12.75">
      <c r="A162" s="72" t="s">
        <v>401</v>
      </c>
      <c r="B162" s="73" t="s">
        <v>402</v>
      </c>
      <c r="C162" s="74">
        <v>33036.14</v>
      </c>
      <c r="D162" s="75">
        <v>33871.802</v>
      </c>
      <c r="E162" s="74">
        <v>31527.935</v>
      </c>
      <c r="F162" s="76">
        <v>27432.672</v>
      </c>
      <c r="G162" s="74">
        <v>71139.429</v>
      </c>
      <c r="H162" s="75">
        <v>69008.16</v>
      </c>
      <c r="I162" s="74">
        <v>66156.376</v>
      </c>
      <c r="J162" s="76">
        <v>70743.289</v>
      </c>
      <c r="K162" s="77">
        <v>-38103.289000000004</v>
      </c>
      <c r="L162" s="78">
        <v>-35136.358</v>
      </c>
    </row>
    <row r="163" spans="1:12" ht="12.75">
      <c r="A163" s="72" t="s">
        <v>403</v>
      </c>
      <c r="B163" s="73" t="s">
        <v>404</v>
      </c>
      <c r="C163" s="74">
        <v>3.98</v>
      </c>
      <c r="D163" s="75">
        <v>0.673</v>
      </c>
      <c r="E163" s="74">
        <v>4.354</v>
      </c>
      <c r="F163" s="76">
        <v>0.35</v>
      </c>
      <c r="G163" s="74">
        <v>604.121</v>
      </c>
      <c r="H163" s="75">
        <v>941.885</v>
      </c>
      <c r="I163" s="74">
        <v>595.645</v>
      </c>
      <c r="J163" s="76">
        <v>826.125</v>
      </c>
      <c r="K163" s="77">
        <v>-600.141</v>
      </c>
      <c r="L163" s="78">
        <v>-941.212</v>
      </c>
    </row>
    <row r="164" spans="1:12" ht="12.75">
      <c r="A164" s="72" t="s">
        <v>405</v>
      </c>
      <c r="B164" s="73" t="s">
        <v>406</v>
      </c>
      <c r="C164" s="74">
        <v>161938.291</v>
      </c>
      <c r="D164" s="75">
        <v>171661.605</v>
      </c>
      <c r="E164" s="74">
        <v>82781.044</v>
      </c>
      <c r="F164" s="76">
        <v>87463.76</v>
      </c>
      <c r="G164" s="74">
        <v>36010.724</v>
      </c>
      <c r="H164" s="75">
        <v>36224.616</v>
      </c>
      <c r="I164" s="74">
        <v>20253.169</v>
      </c>
      <c r="J164" s="76">
        <v>20191.27</v>
      </c>
      <c r="K164" s="77">
        <v>125927.567</v>
      </c>
      <c r="L164" s="78">
        <v>135436.989</v>
      </c>
    </row>
    <row r="165" spans="1:12" ht="12.75">
      <c r="A165" s="72" t="s">
        <v>407</v>
      </c>
      <c r="B165" s="73" t="s">
        <v>408</v>
      </c>
      <c r="C165" s="74">
        <v>638968.828</v>
      </c>
      <c r="D165" s="75">
        <v>763184.849</v>
      </c>
      <c r="E165" s="74">
        <v>287548.406</v>
      </c>
      <c r="F165" s="76">
        <v>329694.306</v>
      </c>
      <c r="G165" s="74">
        <v>240755.2</v>
      </c>
      <c r="H165" s="75">
        <v>289755.962</v>
      </c>
      <c r="I165" s="74">
        <v>120117.474</v>
      </c>
      <c r="J165" s="76">
        <v>141337.406</v>
      </c>
      <c r="K165" s="77">
        <v>398213.62799999997</v>
      </c>
      <c r="L165" s="78">
        <v>473428.88700000005</v>
      </c>
    </row>
    <row r="166" spans="1:12" ht="12.75">
      <c r="A166" s="72" t="s">
        <v>409</v>
      </c>
      <c r="B166" s="73" t="s">
        <v>410</v>
      </c>
      <c r="C166" s="74">
        <v>40296.84</v>
      </c>
      <c r="D166" s="75">
        <v>44088.338</v>
      </c>
      <c r="E166" s="74">
        <v>43408.942</v>
      </c>
      <c r="F166" s="76">
        <v>48049.668</v>
      </c>
      <c r="G166" s="74">
        <v>14497.524</v>
      </c>
      <c r="H166" s="75">
        <v>14882.964</v>
      </c>
      <c r="I166" s="74">
        <v>15152.016</v>
      </c>
      <c r="J166" s="76">
        <v>14287.141</v>
      </c>
      <c r="K166" s="77">
        <v>25799.316</v>
      </c>
      <c r="L166" s="78">
        <v>29205.374000000003</v>
      </c>
    </row>
    <row r="167" spans="1:12" ht="12.75">
      <c r="A167" s="72" t="s">
        <v>411</v>
      </c>
      <c r="B167" s="73" t="s">
        <v>412</v>
      </c>
      <c r="C167" s="74">
        <v>4901.514</v>
      </c>
      <c r="D167" s="75">
        <v>5863.255</v>
      </c>
      <c r="E167" s="74">
        <v>4345.231</v>
      </c>
      <c r="F167" s="76">
        <v>5147.967</v>
      </c>
      <c r="G167" s="74">
        <v>66516.672</v>
      </c>
      <c r="H167" s="75">
        <v>60437.247</v>
      </c>
      <c r="I167" s="74">
        <v>90393.83</v>
      </c>
      <c r="J167" s="76">
        <v>74743.859</v>
      </c>
      <c r="K167" s="77">
        <v>-61615.158</v>
      </c>
      <c r="L167" s="78">
        <v>-54573.992000000006</v>
      </c>
    </row>
    <row r="168" spans="1:12" ht="12.75">
      <c r="A168" s="72" t="s">
        <v>413</v>
      </c>
      <c r="B168" s="73" t="s">
        <v>414</v>
      </c>
      <c r="C168" s="74">
        <v>46578.359</v>
      </c>
      <c r="D168" s="75">
        <v>61455.915</v>
      </c>
      <c r="E168" s="74">
        <v>29114.709</v>
      </c>
      <c r="F168" s="76">
        <v>39071.768</v>
      </c>
      <c r="G168" s="74">
        <v>217.289</v>
      </c>
      <c r="H168" s="75">
        <v>220.048</v>
      </c>
      <c r="I168" s="74">
        <v>73.754</v>
      </c>
      <c r="J168" s="76">
        <v>96.332</v>
      </c>
      <c r="K168" s="77">
        <v>46361.07</v>
      </c>
      <c r="L168" s="78">
        <v>61235.867</v>
      </c>
    </row>
    <row r="169" spans="1:12" ht="12.75">
      <c r="A169" s="72" t="s">
        <v>415</v>
      </c>
      <c r="B169" s="73" t="s">
        <v>416</v>
      </c>
      <c r="C169" s="74">
        <v>108013.501</v>
      </c>
      <c r="D169" s="75">
        <v>129041.827</v>
      </c>
      <c r="E169" s="74">
        <v>169182.984</v>
      </c>
      <c r="F169" s="76">
        <v>197250.235</v>
      </c>
      <c r="G169" s="74">
        <v>24803.559</v>
      </c>
      <c r="H169" s="75">
        <v>35607.666</v>
      </c>
      <c r="I169" s="74">
        <v>38467.714</v>
      </c>
      <c r="J169" s="76">
        <v>52356.523</v>
      </c>
      <c r="K169" s="77">
        <v>83209.94200000001</v>
      </c>
      <c r="L169" s="78">
        <v>93434.16100000001</v>
      </c>
    </row>
    <row r="170" spans="1:12" ht="12.75">
      <c r="A170" s="72" t="s">
        <v>417</v>
      </c>
      <c r="B170" s="73" t="s">
        <v>418</v>
      </c>
      <c r="C170" s="74">
        <v>111745.987</v>
      </c>
      <c r="D170" s="75">
        <v>119557.692</v>
      </c>
      <c r="E170" s="74">
        <v>99107.258</v>
      </c>
      <c r="F170" s="76">
        <v>94381.941</v>
      </c>
      <c r="G170" s="74">
        <v>64053.474</v>
      </c>
      <c r="H170" s="75">
        <v>69134.335</v>
      </c>
      <c r="I170" s="74">
        <v>51765.668</v>
      </c>
      <c r="J170" s="76">
        <v>55251.773</v>
      </c>
      <c r="K170" s="77">
        <v>47692.51299999999</v>
      </c>
      <c r="L170" s="78">
        <v>50423.35699999999</v>
      </c>
    </row>
    <row r="171" spans="1:12" ht="12.75">
      <c r="A171" s="72" t="s">
        <v>419</v>
      </c>
      <c r="B171" s="73" t="s">
        <v>420</v>
      </c>
      <c r="C171" s="74">
        <v>1840.341</v>
      </c>
      <c r="D171" s="75">
        <v>2387.36</v>
      </c>
      <c r="E171" s="74">
        <v>625.142</v>
      </c>
      <c r="F171" s="76">
        <v>728.284</v>
      </c>
      <c r="G171" s="74">
        <v>1750.921</v>
      </c>
      <c r="H171" s="75">
        <v>2369.68</v>
      </c>
      <c r="I171" s="74">
        <v>930.876</v>
      </c>
      <c r="J171" s="76">
        <v>1166.507</v>
      </c>
      <c r="K171" s="77">
        <v>89.41999999999985</v>
      </c>
      <c r="L171" s="78">
        <v>17.68000000000029</v>
      </c>
    </row>
    <row r="172" spans="1:12" ht="12.75">
      <c r="A172" s="72" t="s">
        <v>421</v>
      </c>
      <c r="B172" s="73" t="s">
        <v>422</v>
      </c>
      <c r="C172" s="74">
        <v>50260.887</v>
      </c>
      <c r="D172" s="75">
        <v>49070.631</v>
      </c>
      <c r="E172" s="74">
        <v>29245.116</v>
      </c>
      <c r="F172" s="76">
        <v>29807.483</v>
      </c>
      <c r="G172" s="74">
        <v>13511.438</v>
      </c>
      <c r="H172" s="75">
        <v>14972.729</v>
      </c>
      <c r="I172" s="74">
        <v>7404.417</v>
      </c>
      <c r="J172" s="76">
        <v>7815.248</v>
      </c>
      <c r="K172" s="77">
        <v>36749.449</v>
      </c>
      <c r="L172" s="78">
        <v>34097.902</v>
      </c>
    </row>
    <row r="173" spans="1:12" ht="12.75">
      <c r="A173" s="72" t="s">
        <v>423</v>
      </c>
      <c r="B173" s="73" t="s">
        <v>424</v>
      </c>
      <c r="C173" s="74">
        <v>98411.668</v>
      </c>
      <c r="D173" s="75">
        <v>103821.038</v>
      </c>
      <c r="E173" s="74">
        <v>52395.143</v>
      </c>
      <c r="F173" s="76">
        <v>55378.584</v>
      </c>
      <c r="G173" s="74">
        <v>173147.952</v>
      </c>
      <c r="H173" s="75">
        <v>199565.563</v>
      </c>
      <c r="I173" s="74">
        <v>100426.099</v>
      </c>
      <c r="J173" s="76">
        <v>110420.009</v>
      </c>
      <c r="K173" s="77">
        <v>-74736.28399999999</v>
      </c>
      <c r="L173" s="78">
        <v>-95744.525</v>
      </c>
    </row>
    <row r="174" spans="1:12" ht="12.75">
      <c r="A174" s="72" t="s">
        <v>425</v>
      </c>
      <c r="B174" s="73" t="s">
        <v>426</v>
      </c>
      <c r="C174" s="74">
        <v>578637.979</v>
      </c>
      <c r="D174" s="75">
        <v>590944.984</v>
      </c>
      <c r="E174" s="74">
        <v>375043.321</v>
      </c>
      <c r="F174" s="76">
        <v>433698.385</v>
      </c>
      <c r="G174" s="74">
        <v>177256.837</v>
      </c>
      <c r="H174" s="75">
        <v>181748.621</v>
      </c>
      <c r="I174" s="74">
        <v>130904.513</v>
      </c>
      <c r="J174" s="76">
        <v>182316.973</v>
      </c>
      <c r="K174" s="77">
        <v>401381.14200000005</v>
      </c>
      <c r="L174" s="78">
        <v>409196.363</v>
      </c>
    </row>
    <row r="175" spans="1:12" ht="12.75">
      <c r="A175" s="72" t="s">
        <v>427</v>
      </c>
      <c r="B175" s="73" t="s">
        <v>428</v>
      </c>
      <c r="C175" s="74">
        <v>163245.685</v>
      </c>
      <c r="D175" s="75">
        <v>176209.036</v>
      </c>
      <c r="E175" s="74">
        <v>32079.358</v>
      </c>
      <c r="F175" s="76">
        <v>35142.531</v>
      </c>
      <c r="G175" s="74">
        <v>214017.936</v>
      </c>
      <c r="H175" s="75">
        <v>213162.328</v>
      </c>
      <c r="I175" s="74">
        <v>30536.691</v>
      </c>
      <c r="J175" s="76">
        <v>33877.659</v>
      </c>
      <c r="K175" s="77">
        <v>-50772.25099999999</v>
      </c>
      <c r="L175" s="78">
        <v>-36953.292000000016</v>
      </c>
    </row>
    <row r="176" spans="1:12" ht="12.75">
      <c r="A176" s="72" t="s">
        <v>429</v>
      </c>
      <c r="B176" s="73" t="s">
        <v>430</v>
      </c>
      <c r="C176" s="74">
        <v>26268.572</v>
      </c>
      <c r="D176" s="75">
        <v>32489.377</v>
      </c>
      <c r="E176" s="74">
        <v>32977.316</v>
      </c>
      <c r="F176" s="76">
        <v>39267.932</v>
      </c>
      <c r="G176" s="74">
        <v>22202.807</v>
      </c>
      <c r="H176" s="75">
        <v>22334.805</v>
      </c>
      <c r="I176" s="74">
        <v>33521.294</v>
      </c>
      <c r="J176" s="76">
        <v>45468.513</v>
      </c>
      <c r="K176" s="77">
        <v>4065.7649999999994</v>
      </c>
      <c r="L176" s="78">
        <v>10154.572</v>
      </c>
    </row>
    <row r="177" spans="1:12" ht="12.75">
      <c r="A177" s="72" t="s">
        <v>431</v>
      </c>
      <c r="B177" s="73" t="s">
        <v>432</v>
      </c>
      <c r="C177" s="74">
        <v>225134.992</v>
      </c>
      <c r="D177" s="75">
        <v>255991.261</v>
      </c>
      <c r="E177" s="74">
        <v>141419.512</v>
      </c>
      <c r="F177" s="76">
        <v>146814.879</v>
      </c>
      <c r="G177" s="74">
        <v>98686.078</v>
      </c>
      <c r="H177" s="75">
        <v>96125.077</v>
      </c>
      <c r="I177" s="74">
        <v>41885.387</v>
      </c>
      <c r="J177" s="76">
        <v>38885.782</v>
      </c>
      <c r="K177" s="77">
        <v>126448.914</v>
      </c>
      <c r="L177" s="78">
        <v>159866.184</v>
      </c>
    </row>
    <row r="178" spans="1:12" ht="12.75">
      <c r="A178" s="72" t="s">
        <v>433</v>
      </c>
      <c r="B178" s="73" t="s">
        <v>434</v>
      </c>
      <c r="C178" s="74">
        <v>98081.091</v>
      </c>
      <c r="D178" s="75">
        <v>113115.43</v>
      </c>
      <c r="E178" s="74">
        <v>62493.078</v>
      </c>
      <c r="F178" s="76">
        <v>68156.371</v>
      </c>
      <c r="G178" s="74">
        <v>39287.744</v>
      </c>
      <c r="H178" s="75">
        <v>40463.278</v>
      </c>
      <c r="I178" s="74">
        <v>19393.321</v>
      </c>
      <c r="J178" s="76">
        <v>23797.959</v>
      </c>
      <c r="K178" s="77">
        <v>58793.347</v>
      </c>
      <c r="L178" s="78">
        <v>72652.152</v>
      </c>
    </row>
    <row r="179" spans="1:12" ht="12.75">
      <c r="A179" s="72" t="s">
        <v>435</v>
      </c>
      <c r="B179" s="73" t="s">
        <v>436</v>
      </c>
      <c r="C179" s="74">
        <v>63040.216</v>
      </c>
      <c r="D179" s="75">
        <v>68376.875</v>
      </c>
      <c r="E179" s="74">
        <v>35003.936</v>
      </c>
      <c r="F179" s="76">
        <v>38234.393</v>
      </c>
      <c r="G179" s="74">
        <v>26573.432</v>
      </c>
      <c r="H179" s="75">
        <v>28475.479</v>
      </c>
      <c r="I179" s="74">
        <v>16061.781</v>
      </c>
      <c r="J179" s="76">
        <v>15479.496</v>
      </c>
      <c r="K179" s="77">
        <v>36466.784</v>
      </c>
      <c r="L179" s="78">
        <v>39901.396</v>
      </c>
    </row>
    <row r="180" spans="1:12" ht="12.75">
      <c r="A180" s="72" t="s">
        <v>437</v>
      </c>
      <c r="B180" s="73" t="s">
        <v>438</v>
      </c>
      <c r="C180" s="74">
        <v>532352.778</v>
      </c>
      <c r="D180" s="75">
        <v>644355.162</v>
      </c>
      <c r="E180" s="74">
        <v>141700.327</v>
      </c>
      <c r="F180" s="76">
        <v>169209.3</v>
      </c>
      <c r="G180" s="74">
        <v>351603.788</v>
      </c>
      <c r="H180" s="75">
        <v>380280.063</v>
      </c>
      <c r="I180" s="74">
        <v>95491.236</v>
      </c>
      <c r="J180" s="76">
        <v>99010.054</v>
      </c>
      <c r="K180" s="77">
        <v>180748.99000000005</v>
      </c>
      <c r="L180" s="78">
        <v>264075.099</v>
      </c>
    </row>
    <row r="181" spans="1:12" ht="12.75">
      <c r="A181" s="72" t="s">
        <v>439</v>
      </c>
      <c r="B181" s="73" t="s">
        <v>440</v>
      </c>
      <c r="C181" s="74">
        <v>7190.671</v>
      </c>
      <c r="D181" s="75">
        <v>8585.223</v>
      </c>
      <c r="E181" s="74">
        <v>32234.346</v>
      </c>
      <c r="F181" s="76">
        <v>42371.919</v>
      </c>
      <c r="G181" s="74">
        <v>5410.384</v>
      </c>
      <c r="H181" s="75">
        <v>5832.931</v>
      </c>
      <c r="I181" s="74">
        <v>4913973.617</v>
      </c>
      <c r="J181" s="76">
        <v>5152056.915</v>
      </c>
      <c r="K181" s="77">
        <v>1780.2870000000003</v>
      </c>
      <c r="L181" s="78">
        <v>2752.2920000000004</v>
      </c>
    </row>
    <row r="182" spans="1:12" ht="12.75">
      <c r="A182" s="72" t="s">
        <v>441</v>
      </c>
      <c r="B182" s="73" t="s">
        <v>442</v>
      </c>
      <c r="C182" s="74">
        <v>188454.1</v>
      </c>
      <c r="D182" s="75">
        <v>230958.568</v>
      </c>
      <c r="E182" s="74">
        <v>401857.572</v>
      </c>
      <c r="F182" s="76">
        <v>491513.974</v>
      </c>
      <c r="G182" s="74">
        <v>94878.198</v>
      </c>
      <c r="H182" s="75">
        <v>81724.66</v>
      </c>
      <c r="I182" s="74">
        <v>162524.977</v>
      </c>
      <c r="J182" s="76">
        <v>202764.338</v>
      </c>
      <c r="K182" s="77">
        <v>93575.902</v>
      </c>
      <c r="L182" s="78">
        <v>149233.908</v>
      </c>
    </row>
    <row r="183" spans="1:12" ht="12.75">
      <c r="A183" s="72" t="s">
        <v>443</v>
      </c>
      <c r="B183" s="73" t="s">
        <v>444</v>
      </c>
      <c r="C183" s="74">
        <v>95544.96</v>
      </c>
      <c r="D183" s="75">
        <v>118452.734</v>
      </c>
      <c r="E183" s="74">
        <v>226587.769</v>
      </c>
      <c r="F183" s="76">
        <v>257741.565</v>
      </c>
      <c r="G183" s="74">
        <v>40631.859</v>
      </c>
      <c r="H183" s="75">
        <v>34646.789</v>
      </c>
      <c r="I183" s="74">
        <v>62911.7</v>
      </c>
      <c r="J183" s="76">
        <v>55222.077</v>
      </c>
      <c r="K183" s="77">
        <v>54913.10100000001</v>
      </c>
      <c r="L183" s="78">
        <v>83805.945</v>
      </c>
    </row>
    <row r="184" spans="1:12" ht="12.75">
      <c r="A184" s="72" t="s">
        <v>445</v>
      </c>
      <c r="B184" s="73" t="s">
        <v>446</v>
      </c>
      <c r="C184" s="74">
        <v>7354.219</v>
      </c>
      <c r="D184" s="75">
        <v>7702.426</v>
      </c>
      <c r="E184" s="74">
        <v>3482.465</v>
      </c>
      <c r="F184" s="76">
        <v>3483.763</v>
      </c>
      <c r="G184" s="74">
        <v>178506.814</v>
      </c>
      <c r="H184" s="75">
        <v>201812.725</v>
      </c>
      <c r="I184" s="74">
        <v>98711.323</v>
      </c>
      <c r="J184" s="76">
        <v>103209.234</v>
      </c>
      <c r="K184" s="77">
        <v>-171152.595</v>
      </c>
      <c r="L184" s="78">
        <v>-194110.299</v>
      </c>
    </row>
    <row r="185" spans="1:12" ht="12.75">
      <c r="A185" s="72" t="s">
        <v>447</v>
      </c>
      <c r="B185" s="73" t="s">
        <v>448</v>
      </c>
      <c r="C185" s="74">
        <v>2386.224</v>
      </c>
      <c r="D185" s="75">
        <v>2291.646</v>
      </c>
      <c r="E185" s="74">
        <v>1802.789</v>
      </c>
      <c r="F185" s="76">
        <v>1594.155</v>
      </c>
      <c r="G185" s="74">
        <v>19361.371</v>
      </c>
      <c r="H185" s="75">
        <v>19256.83</v>
      </c>
      <c r="I185" s="74">
        <v>10208.705</v>
      </c>
      <c r="J185" s="76">
        <v>9477.222</v>
      </c>
      <c r="K185" s="77">
        <v>-16975.146999999997</v>
      </c>
      <c r="L185" s="78">
        <v>-16965.184</v>
      </c>
    </row>
    <row r="186" spans="1:12" ht="12.75">
      <c r="A186" s="72" t="s">
        <v>449</v>
      </c>
      <c r="B186" s="73" t="s">
        <v>450</v>
      </c>
      <c r="C186" s="74">
        <v>13129.266</v>
      </c>
      <c r="D186" s="75">
        <v>13727.775</v>
      </c>
      <c r="E186" s="74">
        <v>27668.418</v>
      </c>
      <c r="F186" s="76">
        <v>35260.496</v>
      </c>
      <c r="G186" s="74">
        <v>3376.072</v>
      </c>
      <c r="H186" s="75">
        <v>1950.805</v>
      </c>
      <c r="I186" s="74">
        <v>4068.321</v>
      </c>
      <c r="J186" s="76">
        <v>1871.699</v>
      </c>
      <c r="K186" s="77">
        <v>9753.194</v>
      </c>
      <c r="L186" s="78">
        <v>11776.97</v>
      </c>
    </row>
    <row r="187" spans="1:12" ht="12.75">
      <c r="A187" s="72" t="s">
        <v>451</v>
      </c>
      <c r="B187" s="73" t="s">
        <v>452</v>
      </c>
      <c r="C187" s="74">
        <v>17087.816</v>
      </c>
      <c r="D187" s="75">
        <v>27311.478</v>
      </c>
      <c r="E187" s="74">
        <v>20627.709</v>
      </c>
      <c r="F187" s="76">
        <v>37047.198</v>
      </c>
      <c r="G187" s="74">
        <v>80045.705</v>
      </c>
      <c r="H187" s="75">
        <v>80151.021</v>
      </c>
      <c r="I187" s="74">
        <v>103923.911</v>
      </c>
      <c r="J187" s="76">
        <v>96445.268</v>
      </c>
      <c r="K187" s="77">
        <v>-62957.889</v>
      </c>
      <c r="L187" s="78">
        <v>-52839.54299999999</v>
      </c>
    </row>
    <row r="188" spans="1:12" ht="12.75">
      <c r="A188" s="72" t="s">
        <v>453</v>
      </c>
      <c r="B188" s="73" t="s">
        <v>454</v>
      </c>
      <c r="C188" s="74">
        <v>139723.158</v>
      </c>
      <c r="D188" s="75">
        <v>151371.51</v>
      </c>
      <c r="E188" s="74">
        <v>54446.984</v>
      </c>
      <c r="F188" s="76">
        <v>59580.795</v>
      </c>
      <c r="G188" s="74">
        <v>142749.523</v>
      </c>
      <c r="H188" s="75">
        <v>180371.349</v>
      </c>
      <c r="I188" s="74">
        <v>42726.655</v>
      </c>
      <c r="J188" s="76">
        <v>53319.509</v>
      </c>
      <c r="K188" s="77">
        <v>-3026.3649999999907</v>
      </c>
      <c r="L188" s="78">
        <v>-28999.838999999978</v>
      </c>
    </row>
    <row r="189" spans="1:12" ht="12.75">
      <c r="A189" s="72" t="s">
        <v>455</v>
      </c>
      <c r="B189" s="73" t="s">
        <v>456</v>
      </c>
      <c r="C189" s="74">
        <v>593.517</v>
      </c>
      <c r="D189" s="75">
        <v>1231.612</v>
      </c>
      <c r="E189" s="74">
        <v>945.738</v>
      </c>
      <c r="F189" s="76">
        <v>2767.062</v>
      </c>
      <c r="G189" s="74">
        <v>3612.641</v>
      </c>
      <c r="H189" s="75">
        <v>3761.218</v>
      </c>
      <c r="I189" s="74">
        <v>6044.989</v>
      </c>
      <c r="J189" s="76">
        <v>4730.618</v>
      </c>
      <c r="K189" s="77">
        <v>-3019.124</v>
      </c>
      <c r="L189" s="78">
        <v>-2529.6059999999998</v>
      </c>
    </row>
    <row r="190" spans="1:12" ht="12.75">
      <c r="A190" s="72" t="s">
        <v>457</v>
      </c>
      <c r="B190" s="73" t="s">
        <v>458</v>
      </c>
      <c r="C190" s="74">
        <v>47835.94</v>
      </c>
      <c r="D190" s="75">
        <v>60596.821</v>
      </c>
      <c r="E190" s="74">
        <v>175017.442</v>
      </c>
      <c r="F190" s="76">
        <v>178005.473</v>
      </c>
      <c r="G190" s="74">
        <v>21467.507</v>
      </c>
      <c r="H190" s="75">
        <v>32079.899</v>
      </c>
      <c r="I190" s="74">
        <v>39748.901</v>
      </c>
      <c r="J190" s="76">
        <v>42177.39</v>
      </c>
      <c r="K190" s="77">
        <v>26368.433</v>
      </c>
      <c r="L190" s="78">
        <v>28516.922000000002</v>
      </c>
    </row>
    <row r="191" spans="1:12" ht="12.75">
      <c r="A191" s="72" t="s">
        <v>459</v>
      </c>
      <c r="B191" s="73" t="s">
        <v>460</v>
      </c>
      <c r="C191" s="74">
        <v>21957.9</v>
      </c>
      <c r="D191" s="75">
        <v>48715.421</v>
      </c>
      <c r="E191" s="74">
        <v>95969.406</v>
      </c>
      <c r="F191" s="76">
        <v>221810.939</v>
      </c>
      <c r="G191" s="74">
        <v>24294.846</v>
      </c>
      <c r="H191" s="75">
        <v>23033.248</v>
      </c>
      <c r="I191" s="74">
        <v>140006.27</v>
      </c>
      <c r="J191" s="76">
        <v>103374.174</v>
      </c>
      <c r="K191" s="77">
        <v>-2336.946</v>
      </c>
      <c r="L191" s="78">
        <v>25682.173000000003</v>
      </c>
    </row>
    <row r="192" spans="1:12" ht="12.75">
      <c r="A192" s="72" t="s">
        <v>461</v>
      </c>
      <c r="B192" s="73" t="s">
        <v>462</v>
      </c>
      <c r="C192" s="74">
        <v>4558.123</v>
      </c>
      <c r="D192" s="75">
        <v>5219.335</v>
      </c>
      <c r="E192" s="74">
        <v>41298.189</v>
      </c>
      <c r="F192" s="76">
        <v>55848.267</v>
      </c>
      <c r="G192" s="74">
        <v>19361.357</v>
      </c>
      <c r="H192" s="75">
        <v>18478.048</v>
      </c>
      <c r="I192" s="74">
        <v>101752.695</v>
      </c>
      <c r="J192" s="76">
        <v>93555.985</v>
      </c>
      <c r="K192" s="77">
        <v>-14803.234</v>
      </c>
      <c r="L192" s="78">
        <v>-13258.713</v>
      </c>
    </row>
    <row r="193" spans="1:12" ht="12.75">
      <c r="A193" s="72" t="s">
        <v>463</v>
      </c>
      <c r="B193" s="73" t="s">
        <v>464</v>
      </c>
      <c r="C193" s="74">
        <v>31093.194</v>
      </c>
      <c r="D193" s="75">
        <v>28968.771</v>
      </c>
      <c r="E193" s="74">
        <v>73469.605</v>
      </c>
      <c r="F193" s="76">
        <v>64837.011</v>
      </c>
      <c r="G193" s="74">
        <v>784203.257</v>
      </c>
      <c r="H193" s="75">
        <v>692825.804</v>
      </c>
      <c r="I193" s="74">
        <v>1894280.021</v>
      </c>
      <c r="J193" s="76">
        <v>1660223.824</v>
      </c>
      <c r="K193" s="77">
        <v>-753110.063</v>
      </c>
      <c r="L193" s="78">
        <v>-663857.033</v>
      </c>
    </row>
    <row r="194" spans="1:12" ht="12.75">
      <c r="A194" s="72" t="s">
        <v>465</v>
      </c>
      <c r="B194" s="73" t="s">
        <v>466</v>
      </c>
      <c r="C194" s="74">
        <v>6.515</v>
      </c>
      <c r="D194" s="75">
        <v>0</v>
      </c>
      <c r="E194" s="74">
        <v>25.18</v>
      </c>
      <c r="F194" s="76">
        <v>0</v>
      </c>
      <c r="G194" s="74">
        <v>0</v>
      </c>
      <c r="H194" s="75">
        <v>0</v>
      </c>
      <c r="I194" s="74">
        <v>0</v>
      </c>
      <c r="J194" s="76">
        <v>0</v>
      </c>
      <c r="K194" s="77">
        <v>6.515</v>
      </c>
      <c r="L194" s="78">
        <v>0</v>
      </c>
    </row>
    <row r="195" spans="1:12" ht="12.75">
      <c r="A195" s="72" t="s">
        <v>467</v>
      </c>
      <c r="B195" s="73" t="s">
        <v>468</v>
      </c>
      <c r="C195" s="74">
        <v>136522.35</v>
      </c>
      <c r="D195" s="75">
        <v>162115.316</v>
      </c>
      <c r="E195" s="74">
        <v>593859.291</v>
      </c>
      <c r="F195" s="76">
        <v>649582.538</v>
      </c>
      <c r="G195" s="74">
        <v>207117.708</v>
      </c>
      <c r="H195" s="75">
        <v>156618.273</v>
      </c>
      <c r="I195" s="74">
        <v>1672091.666</v>
      </c>
      <c r="J195" s="76">
        <v>1058468.474</v>
      </c>
      <c r="K195" s="77">
        <v>-70595.35800000001</v>
      </c>
      <c r="L195" s="78">
        <v>5497.043000000005</v>
      </c>
    </row>
    <row r="196" spans="1:12" ht="12.75">
      <c r="A196" s="72" t="s">
        <v>469</v>
      </c>
      <c r="B196" s="73" t="s">
        <v>470</v>
      </c>
      <c r="C196" s="74">
        <v>0</v>
      </c>
      <c r="D196" s="75">
        <v>3.492</v>
      </c>
      <c r="E196" s="74">
        <v>0</v>
      </c>
      <c r="F196" s="76">
        <v>20.6</v>
      </c>
      <c r="G196" s="74">
        <v>44.888</v>
      </c>
      <c r="H196" s="75">
        <v>30.849</v>
      </c>
      <c r="I196" s="74">
        <v>22.5</v>
      </c>
      <c r="J196" s="76">
        <v>6.6</v>
      </c>
      <c r="K196" s="77">
        <v>-44.888</v>
      </c>
      <c r="L196" s="78">
        <v>-27.357</v>
      </c>
    </row>
    <row r="197" spans="1:12" ht="12.75">
      <c r="A197" s="72" t="s">
        <v>471</v>
      </c>
      <c r="B197" s="73" t="s">
        <v>472</v>
      </c>
      <c r="C197" s="74">
        <v>10209.474</v>
      </c>
      <c r="D197" s="75">
        <v>10935.498</v>
      </c>
      <c r="E197" s="74">
        <v>114924.404</v>
      </c>
      <c r="F197" s="76">
        <v>104126.778</v>
      </c>
      <c r="G197" s="74">
        <v>5611.637</v>
      </c>
      <c r="H197" s="75">
        <v>7259.988</v>
      </c>
      <c r="I197" s="74">
        <v>26179.675</v>
      </c>
      <c r="J197" s="76">
        <v>31717.791</v>
      </c>
      <c r="K197" s="77">
        <v>4597.837</v>
      </c>
      <c r="L197" s="78">
        <v>3675.5099999999993</v>
      </c>
    </row>
    <row r="198" spans="1:12" ht="12.75">
      <c r="A198" s="72" t="s">
        <v>473</v>
      </c>
      <c r="B198" s="73" t="s">
        <v>474</v>
      </c>
      <c r="C198" s="74">
        <v>280197.31</v>
      </c>
      <c r="D198" s="75">
        <v>344302.887</v>
      </c>
      <c r="E198" s="74">
        <v>319341.844</v>
      </c>
      <c r="F198" s="76">
        <v>375097.056</v>
      </c>
      <c r="G198" s="74">
        <v>342062.364</v>
      </c>
      <c r="H198" s="75">
        <v>384408.881</v>
      </c>
      <c r="I198" s="74">
        <v>536975.781</v>
      </c>
      <c r="J198" s="76">
        <v>569852.843</v>
      </c>
      <c r="K198" s="77">
        <v>-61865.054000000004</v>
      </c>
      <c r="L198" s="78">
        <v>-40105.994000000006</v>
      </c>
    </row>
    <row r="199" spans="1:12" ht="12.75">
      <c r="A199" s="72" t="s">
        <v>475</v>
      </c>
      <c r="B199" s="73" t="s">
        <v>476</v>
      </c>
      <c r="C199" s="74">
        <v>43847.456</v>
      </c>
      <c r="D199" s="75">
        <v>60420.734</v>
      </c>
      <c r="E199" s="74">
        <v>16559.305</v>
      </c>
      <c r="F199" s="76">
        <v>21758.222</v>
      </c>
      <c r="G199" s="74">
        <v>342444.974</v>
      </c>
      <c r="H199" s="75">
        <v>357194.766</v>
      </c>
      <c r="I199" s="74">
        <v>89335.045</v>
      </c>
      <c r="J199" s="76">
        <v>88111.308</v>
      </c>
      <c r="K199" s="77">
        <v>-298597.518</v>
      </c>
      <c r="L199" s="78">
        <v>-296774.032</v>
      </c>
    </row>
    <row r="200" spans="1:12" ht="12.75">
      <c r="A200" s="72" t="s">
        <v>477</v>
      </c>
      <c r="B200" s="73" t="s">
        <v>478</v>
      </c>
      <c r="C200" s="74">
        <v>1332023.429</v>
      </c>
      <c r="D200" s="75">
        <v>1370231.337</v>
      </c>
      <c r="E200" s="74">
        <v>104143.75</v>
      </c>
      <c r="F200" s="76">
        <v>100541.658</v>
      </c>
      <c r="G200" s="74">
        <v>42524.392</v>
      </c>
      <c r="H200" s="75">
        <v>27328.881</v>
      </c>
      <c r="I200" s="74">
        <v>4771.199</v>
      </c>
      <c r="J200" s="76">
        <v>2426.568</v>
      </c>
      <c r="K200" s="77">
        <v>1289499.037</v>
      </c>
      <c r="L200" s="78">
        <v>1342902.456</v>
      </c>
    </row>
    <row r="201" spans="1:12" ht="13.5" thickBot="1">
      <c r="A201" s="79" t="s">
        <v>479</v>
      </c>
      <c r="B201" s="80" t="s">
        <v>480</v>
      </c>
      <c r="C201" s="81">
        <v>81808.326</v>
      </c>
      <c r="D201" s="82">
        <v>103386.252</v>
      </c>
      <c r="E201" s="81">
        <v>12883.288</v>
      </c>
      <c r="F201" s="83">
        <v>13734.285</v>
      </c>
      <c r="G201" s="81">
        <v>79389.706</v>
      </c>
      <c r="H201" s="82">
        <v>90187.752</v>
      </c>
      <c r="I201" s="81">
        <v>14903.45</v>
      </c>
      <c r="J201" s="83">
        <v>15143.579</v>
      </c>
      <c r="K201" s="84">
        <v>2418.6199999999953</v>
      </c>
      <c r="L201" s="85">
        <v>13198.5</v>
      </c>
    </row>
  </sheetData>
  <sheetProtection/>
  <printOptions horizontalCentered="1"/>
  <pageMargins left="0.1968503937007874" right="0.1968503937007874" top="0.7480314960629921" bottom="0.5118110236220472" header="0.1968503937007874" footer="0.2362204724409449"/>
  <pageSetup horizontalDpi="600" verticalDpi="600" orientation="landscape" paperSize="9" scale="85" r:id="rId1"/>
  <headerFooter alignWithMargins="0">
    <oddHeader>&amp;L&amp;"Times New Roman CE,Pogrubiona kursywa"&amp;12Departament Rynków Rolnych&amp;C
&amp;8
&amp;"Times New Roman CE,Standardowy"&amp;14Polski handel zagraniczny towarami rolno-spożywczymi w 2013r. - dane ostateczne!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1"/>
  <sheetViews>
    <sheetView showZeros="0" zoomScale="90" zoomScaleNormal="90" zoomScalePageLayoutView="0" workbookViewId="0" topLeftCell="A1">
      <selection activeCell="B21" sqref="B2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12" width="10.625" style="0" bestFit="1" customWidth="1"/>
  </cols>
  <sheetData>
    <row r="1" spans="1:12" ht="14.25">
      <c r="A1" s="48"/>
      <c r="B1" s="49"/>
      <c r="C1" s="50" t="s">
        <v>28</v>
      </c>
      <c r="D1" s="51"/>
      <c r="E1" s="51"/>
      <c r="F1" s="52"/>
      <c r="G1" s="50" t="s">
        <v>29</v>
      </c>
      <c r="H1" s="51"/>
      <c r="I1" s="51"/>
      <c r="J1" s="52"/>
      <c r="K1" s="50" t="s">
        <v>30</v>
      </c>
      <c r="L1" s="53"/>
    </row>
    <row r="2" spans="1:12" ht="14.25">
      <c r="A2" s="54" t="s">
        <v>31</v>
      </c>
      <c r="B2" s="55" t="s">
        <v>32</v>
      </c>
      <c r="C2" s="56" t="s">
        <v>84</v>
      </c>
      <c r="D2" s="56"/>
      <c r="E2" s="56" t="s">
        <v>85</v>
      </c>
      <c r="F2" s="57"/>
      <c r="G2" s="56" t="s">
        <v>84</v>
      </c>
      <c r="H2" s="56"/>
      <c r="I2" s="56" t="s">
        <v>85</v>
      </c>
      <c r="J2" s="57"/>
      <c r="K2" s="56" t="s">
        <v>84</v>
      </c>
      <c r="L2" s="58"/>
    </row>
    <row r="3" spans="1:12" ht="14.25" thickBot="1">
      <c r="A3" s="59"/>
      <c r="B3" s="60"/>
      <c r="C3" s="61" t="s">
        <v>17</v>
      </c>
      <c r="D3" s="62" t="s">
        <v>18</v>
      </c>
      <c r="E3" s="61" t="s">
        <v>17</v>
      </c>
      <c r="F3" s="63" t="s">
        <v>18</v>
      </c>
      <c r="G3" s="61" t="s">
        <v>17</v>
      </c>
      <c r="H3" s="62" t="s">
        <v>18</v>
      </c>
      <c r="I3" s="61" t="s">
        <v>17</v>
      </c>
      <c r="J3" s="63" t="s">
        <v>18</v>
      </c>
      <c r="K3" s="61" t="s">
        <v>17</v>
      </c>
      <c r="L3" s="64" t="s">
        <v>18</v>
      </c>
    </row>
    <row r="4" spans="1:12" ht="13.5" customHeight="1">
      <c r="A4" s="65" t="s">
        <v>86</v>
      </c>
      <c r="B4" s="66"/>
      <c r="C4" s="67">
        <v>13850840.468999999</v>
      </c>
      <c r="D4" s="68">
        <v>16022734.081000002</v>
      </c>
      <c r="E4" s="67"/>
      <c r="F4" s="87"/>
      <c r="G4" s="67">
        <v>9303268.902000003</v>
      </c>
      <c r="H4" s="68">
        <v>9956612.855000004</v>
      </c>
      <c r="I4" s="67"/>
      <c r="J4" s="87"/>
      <c r="K4" s="67">
        <v>4547571.567</v>
      </c>
      <c r="L4" s="71">
        <v>6066121.226000004</v>
      </c>
    </row>
    <row r="5" spans="1:12" ht="13.5" customHeight="1">
      <c r="A5" s="72" t="s">
        <v>87</v>
      </c>
      <c r="B5" s="73" t="s">
        <v>88</v>
      </c>
      <c r="C5" s="74">
        <v>19819.171</v>
      </c>
      <c r="D5" s="75">
        <v>16817.642</v>
      </c>
      <c r="E5" s="74">
        <v>9363.139</v>
      </c>
      <c r="F5" s="76">
        <v>7561.156</v>
      </c>
      <c r="G5" s="74">
        <v>3240.062</v>
      </c>
      <c r="H5" s="75">
        <v>4485.067</v>
      </c>
      <c r="I5" s="74">
        <v>1877.995</v>
      </c>
      <c r="J5" s="76">
        <v>2482.897</v>
      </c>
      <c r="K5" s="77">
        <v>16579.108999999997</v>
      </c>
      <c r="L5" s="78">
        <v>12332.575</v>
      </c>
    </row>
    <row r="6" spans="1:12" ht="13.5" customHeight="1">
      <c r="A6" s="72" t="s">
        <v>89</v>
      </c>
      <c r="B6" s="73" t="s">
        <v>90</v>
      </c>
      <c r="C6" s="74">
        <v>84959.954</v>
      </c>
      <c r="D6" s="75">
        <v>59840.792</v>
      </c>
      <c r="E6" s="74">
        <v>30236.846</v>
      </c>
      <c r="F6" s="76">
        <v>23164.093</v>
      </c>
      <c r="G6" s="74">
        <v>29458.734</v>
      </c>
      <c r="H6" s="75">
        <v>48129.228</v>
      </c>
      <c r="I6" s="74">
        <v>12883.491</v>
      </c>
      <c r="J6" s="76">
        <v>23032.378</v>
      </c>
      <c r="K6" s="77">
        <v>55501.22</v>
      </c>
      <c r="L6" s="78">
        <v>11711.563999999998</v>
      </c>
    </row>
    <row r="7" spans="1:12" ht="13.5" customHeight="1">
      <c r="A7" s="72" t="s">
        <v>91</v>
      </c>
      <c r="B7" s="73" t="s">
        <v>92</v>
      </c>
      <c r="C7" s="74">
        <v>20132.351</v>
      </c>
      <c r="D7" s="75">
        <v>15298.588</v>
      </c>
      <c r="E7" s="74">
        <v>17042.944</v>
      </c>
      <c r="F7" s="76">
        <v>12745.431</v>
      </c>
      <c r="G7" s="74">
        <v>321575.073</v>
      </c>
      <c r="H7" s="75">
        <v>441466.224</v>
      </c>
      <c r="I7" s="74">
        <v>171673.877</v>
      </c>
      <c r="J7" s="76">
        <v>233911.754</v>
      </c>
      <c r="K7" s="77">
        <v>-301442.72199999995</v>
      </c>
      <c r="L7" s="78">
        <v>-426167.636</v>
      </c>
    </row>
    <row r="8" spans="1:12" ht="13.5" customHeight="1">
      <c r="A8" s="72" t="s">
        <v>93</v>
      </c>
      <c r="B8" s="73" t="s">
        <v>94</v>
      </c>
      <c r="C8" s="74">
        <v>3467.516</v>
      </c>
      <c r="D8" s="75">
        <v>3208.405</v>
      </c>
      <c r="E8" s="74">
        <v>1426.098</v>
      </c>
      <c r="F8" s="76">
        <v>1416.668</v>
      </c>
      <c r="G8" s="74">
        <v>18.32</v>
      </c>
      <c r="H8" s="75">
        <v>3.051</v>
      </c>
      <c r="I8" s="74">
        <v>8.968</v>
      </c>
      <c r="J8" s="76">
        <v>3.294</v>
      </c>
      <c r="K8" s="77">
        <v>3449.196</v>
      </c>
      <c r="L8" s="78">
        <v>3205.3540000000003</v>
      </c>
    </row>
    <row r="9" spans="1:12" ht="12.75">
      <c r="A9" s="72" t="s">
        <v>95</v>
      </c>
      <c r="B9" s="73" t="s">
        <v>96</v>
      </c>
      <c r="C9" s="74">
        <v>21403.523</v>
      </c>
      <c r="D9" s="75">
        <v>32211.782</v>
      </c>
      <c r="E9" s="74">
        <v>13091.328</v>
      </c>
      <c r="F9" s="76">
        <v>19466.548</v>
      </c>
      <c r="G9" s="74">
        <v>82938.099</v>
      </c>
      <c r="H9" s="75">
        <v>109535.915</v>
      </c>
      <c r="I9" s="74">
        <v>52029.702</v>
      </c>
      <c r="J9" s="76">
        <v>71157.711</v>
      </c>
      <c r="K9" s="77">
        <v>-61534.576</v>
      </c>
      <c r="L9" s="78">
        <v>-77324.133</v>
      </c>
    </row>
    <row r="10" spans="1:12" ht="12.75">
      <c r="A10" s="72" t="s">
        <v>97</v>
      </c>
      <c r="B10" s="73" t="s">
        <v>98</v>
      </c>
      <c r="C10" s="74">
        <v>6164.662</v>
      </c>
      <c r="D10" s="75">
        <v>6962.074</v>
      </c>
      <c r="E10" s="74">
        <v>1795.241</v>
      </c>
      <c r="F10" s="76">
        <v>1205.735</v>
      </c>
      <c r="G10" s="74">
        <v>3352.546</v>
      </c>
      <c r="H10" s="75">
        <v>5282.943</v>
      </c>
      <c r="I10" s="74">
        <v>246.59</v>
      </c>
      <c r="J10" s="76">
        <v>120.965</v>
      </c>
      <c r="K10" s="77">
        <v>2812.1160000000004</v>
      </c>
      <c r="L10" s="78">
        <v>1679.1309999999994</v>
      </c>
    </row>
    <row r="11" spans="1:12" ht="12.75">
      <c r="A11" s="72" t="s">
        <v>99</v>
      </c>
      <c r="B11" s="73" t="s">
        <v>100</v>
      </c>
      <c r="C11" s="74">
        <v>607150.863</v>
      </c>
      <c r="D11" s="75">
        <v>726549.872</v>
      </c>
      <c r="E11" s="74">
        <v>178152.032</v>
      </c>
      <c r="F11" s="76">
        <v>221947.776</v>
      </c>
      <c r="G11" s="74">
        <v>28264.7</v>
      </c>
      <c r="H11" s="75">
        <v>25650.635</v>
      </c>
      <c r="I11" s="74">
        <v>9672.813</v>
      </c>
      <c r="J11" s="76">
        <v>7980.547</v>
      </c>
      <c r="K11" s="77">
        <v>578886.1630000001</v>
      </c>
      <c r="L11" s="78">
        <v>700899.237</v>
      </c>
    </row>
    <row r="12" spans="1:12" ht="12.75">
      <c r="A12" s="72" t="s">
        <v>101</v>
      </c>
      <c r="B12" s="73" t="s">
        <v>102</v>
      </c>
      <c r="C12" s="74">
        <v>110489.458</v>
      </c>
      <c r="D12" s="75">
        <v>132114.987</v>
      </c>
      <c r="E12" s="74">
        <v>34575.781</v>
      </c>
      <c r="F12" s="76">
        <v>39563.093</v>
      </c>
      <c r="G12" s="74">
        <v>10440.382</v>
      </c>
      <c r="H12" s="75">
        <v>14595.377</v>
      </c>
      <c r="I12" s="74">
        <v>3403.315</v>
      </c>
      <c r="J12" s="76">
        <v>3934.524</v>
      </c>
      <c r="K12" s="77">
        <v>100049.076</v>
      </c>
      <c r="L12" s="78">
        <v>117519.60999999999</v>
      </c>
    </row>
    <row r="13" spans="1:12" ht="12.75">
      <c r="A13" s="72" t="s">
        <v>103</v>
      </c>
      <c r="B13" s="73" t="s">
        <v>104</v>
      </c>
      <c r="C13" s="74">
        <v>351852.058</v>
      </c>
      <c r="D13" s="75">
        <v>469006.767</v>
      </c>
      <c r="E13" s="74">
        <v>171229.65</v>
      </c>
      <c r="F13" s="76">
        <v>225043.983</v>
      </c>
      <c r="G13" s="74">
        <v>1240180.12</v>
      </c>
      <c r="H13" s="75">
        <v>1303524.645</v>
      </c>
      <c r="I13" s="74">
        <v>594785.065</v>
      </c>
      <c r="J13" s="76">
        <v>605647.776</v>
      </c>
      <c r="K13" s="77">
        <v>-888328.0620000002</v>
      </c>
      <c r="L13" s="78">
        <v>-834517.878</v>
      </c>
    </row>
    <row r="14" spans="1:12" ht="12.75">
      <c r="A14" s="72" t="s">
        <v>105</v>
      </c>
      <c r="B14" s="73" t="s">
        <v>106</v>
      </c>
      <c r="C14" s="74">
        <v>4027.999</v>
      </c>
      <c r="D14" s="75">
        <v>3273.454</v>
      </c>
      <c r="E14" s="74">
        <v>908.784</v>
      </c>
      <c r="F14" s="76">
        <v>806.794</v>
      </c>
      <c r="G14" s="74">
        <v>3867.713</v>
      </c>
      <c r="H14" s="75">
        <v>1530.457</v>
      </c>
      <c r="I14" s="74">
        <v>1368.141</v>
      </c>
      <c r="J14" s="76">
        <v>349.005</v>
      </c>
      <c r="K14" s="77">
        <v>160.2859999999996</v>
      </c>
      <c r="L14" s="78">
        <v>1742.997</v>
      </c>
    </row>
    <row r="15" spans="1:12" ht="12.75">
      <c r="A15" s="72" t="s">
        <v>107</v>
      </c>
      <c r="B15" s="73" t="s">
        <v>108</v>
      </c>
      <c r="C15" s="74">
        <v>34566.804</v>
      </c>
      <c r="D15" s="75">
        <v>33317.046</v>
      </c>
      <c r="E15" s="74">
        <v>11712.584</v>
      </c>
      <c r="F15" s="76">
        <v>11000.399</v>
      </c>
      <c r="G15" s="74">
        <v>1705.157</v>
      </c>
      <c r="H15" s="75">
        <v>137.773</v>
      </c>
      <c r="I15" s="74">
        <v>941.354</v>
      </c>
      <c r="J15" s="76">
        <v>72.751</v>
      </c>
      <c r="K15" s="77">
        <v>32861.647</v>
      </c>
      <c r="L15" s="78">
        <v>33179.273</v>
      </c>
    </row>
    <row r="16" spans="1:12" ht="12.75">
      <c r="A16" s="72" t="s">
        <v>109</v>
      </c>
      <c r="B16" s="73" t="s">
        <v>110</v>
      </c>
      <c r="C16" s="74">
        <v>37532.013</v>
      </c>
      <c r="D16" s="75">
        <v>42772.395</v>
      </c>
      <c r="E16" s="74">
        <v>35213.057</v>
      </c>
      <c r="F16" s="76">
        <v>41419.343</v>
      </c>
      <c r="G16" s="74">
        <v>15016.688</v>
      </c>
      <c r="H16" s="75">
        <v>10724.521</v>
      </c>
      <c r="I16" s="74">
        <v>12174.925</v>
      </c>
      <c r="J16" s="76">
        <v>8693.737</v>
      </c>
      <c r="K16" s="77">
        <v>22515.324999999997</v>
      </c>
      <c r="L16" s="78">
        <v>32047.873999999996</v>
      </c>
    </row>
    <row r="17" spans="1:12" ht="12.75">
      <c r="A17" s="72" t="s">
        <v>111</v>
      </c>
      <c r="B17" s="73" t="s">
        <v>112</v>
      </c>
      <c r="C17" s="74">
        <v>934624.325</v>
      </c>
      <c r="D17" s="75">
        <v>1005382.808</v>
      </c>
      <c r="E17" s="74">
        <v>439205.849</v>
      </c>
      <c r="F17" s="76">
        <v>479712.784</v>
      </c>
      <c r="G17" s="74">
        <v>39904.409</v>
      </c>
      <c r="H17" s="75">
        <v>43849.008</v>
      </c>
      <c r="I17" s="74">
        <v>43840.886</v>
      </c>
      <c r="J17" s="76">
        <v>39748.088</v>
      </c>
      <c r="K17" s="77">
        <v>894719.916</v>
      </c>
      <c r="L17" s="78">
        <v>961533.7999999999</v>
      </c>
    </row>
    <row r="18" spans="1:12" ht="12.75">
      <c r="A18" s="72" t="s">
        <v>113</v>
      </c>
      <c r="B18" s="73" t="s">
        <v>114</v>
      </c>
      <c r="C18" s="74">
        <v>37343.409</v>
      </c>
      <c r="D18" s="75">
        <v>56303.153</v>
      </c>
      <c r="E18" s="74">
        <v>8117.978</v>
      </c>
      <c r="F18" s="76">
        <v>22582.333</v>
      </c>
      <c r="G18" s="74">
        <v>1711.73</v>
      </c>
      <c r="H18" s="75">
        <v>4465.948</v>
      </c>
      <c r="I18" s="74">
        <v>378.045</v>
      </c>
      <c r="J18" s="76">
        <v>902.584</v>
      </c>
      <c r="K18" s="77">
        <v>35631.679</v>
      </c>
      <c r="L18" s="78">
        <v>51837.205</v>
      </c>
    </row>
    <row r="19" spans="1:12" ht="12.75">
      <c r="A19" s="72" t="s">
        <v>115</v>
      </c>
      <c r="B19" s="73" t="s">
        <v>116</v>
      </c>
      <c r="C19" s="74">
        <v>14745.447</v>
      </c>
      <c r="D19" s="75">
        <v>17379.313</v>
      </c>
      <c r="E19" s="74">
        <v>16285.23</v>
      </c>
      <c r="F19" s="76">
        <v>22898.466</v>
      </c>
      <c r="G19" s="74">
        <v>4821.804</v>
      </c>
      <c r="H19" s="75">
        <v>3382.986</v>
      </c>
      <c r="I19" s="74">
        <v>6327.195</v>
      </c>
      <c r="J19" s="76">
        <v>4818.177</v>
      </c>
      <c r="K19" s="77">
        <v>9923.643</v>
      </c>
      <c r="L19" s="78">
        <v>13996.326999999997</v>
      </c>
    </row>
    <row r="20" spans="1:12" ht="12.75">
      <c r="A20" s="72" t="s">
        <v>117</v>
      </c>
      <c r="B20" s="73" t="s">
        <v>118</v>
      </c>
      <c r="C20" s="74">
        <v>85671.001</v>
      </c>
      <c r="D20" s="75">
        <v>107244.647</v>
      </c>
      <c r="E20" s="74">
        <v>29638.897</v>
      </c>
      <c r="F20" s="76">
        <v>33860.15</v>
      </c>
      <c r="G20" s="74">
        <v>15378.312</v>
      </c>
      <c r="H20" s="75">
        <v>15490.116</v>
      </c>
      <c r="I20" s="74">
        <v>2370.511</v>
      </c>
      <c r="J20" s="76">
        <v>2471.006</v>
      </c>
      <c r="K20" s="77">
        <v>70292.689</v>
      </c>
      <c r="L20" s="78">
        <v>91754.531</v>
      </c>
    </row>
    <row r="21" spans="1:12" ht="12.75">
      <c r="A21" s="72" t="s">
        <v>119</v>
      </c>
      <c r="B21" s="73" t="s">
        <v>120</v>
      </c>
      <c r="C21" s="74">
        <v>3990.143</v>
      </c>
      <c r="D21" s="75">
        <v>3835.91</v>
      </c>
      <c r="E21" s="74">
        <v>1048.323</v>
      </c>
      <c r="F21" s="76">
        <v>1049.539</v>
      </c>
      <c r="G21" s="74">
        <v>9608.106</v>
      </c>
      <c r="H21" s="75">
        <v>10815.273</v>
      </c>
      <c r="I21" s="74">
        <v>5120.838</v>
      </c>
      <c r="J21" s="76">
        <v>4866.975</v>
      </c>
      <c r="K21" s="77">
        <v>-5617.963</v>
      </c>
      <c r="L21" s="78">
        <v>-6979.362999999999</v>
      </c>
    </row>
    <row r="22" spans="1:12" ht="12.75">
      <c r="A22" s="72" t="s">
        <v>121</v>
      </c>
      <c r="B22" s="73" t="s">
        <v>122</v>
      </c>
      <c r="C22" s="74">
        <v>14170.733</v>
      </c>
      <c r="D22" s="75">
        <v>20169.82</v>
      </c>
      <c r="E22" s="74">
        <v>28031.579</v>
      </c>
      <c r="F22" s="76">
        <v>21747.265</v>
      </c>
      <c r="G22" s="74">
        <v>97388.557</v>
      </c>
      <c r="H22" s="75">
        <v>142969.536</v>
      </c>
      <c r="I22" s="74">
        <v>42050.884</v>
      </c>
      <c r="J22" s="76">
        <v>40522.798</v>
      </c>
      <c r="K22" s="77">
        <v>-83217.824</v>
      </c>
      <c r="L22" s="78">
        <v>-122799.71599999999</v>
      </c>
    </row>
    <row r="23" spans="1:12" ht="12.75">
      <c r="A23" s="72" t="s">
        <v>123</v>
      </c>
      <c r="B23" s="73" t="s">
        <v>124</v>
      </c>
      <c r="C23" s="74">
        <v>16949.273</v>
      </c>
      <c r="D23" s="75">
        <v>28894.668</v>
      </c>
      <c r="E23" s="74">
        <v>19180.015</v>
      </c>
      <c r="F23" s="76">
        <v>31208.72</v>
      </c>
      <c r="G23" s="74">
        <v>52424.774</v>
      </c>
      <c r="H23" s="75">
        <v>57905.817</v>
      </c>
      <c r="I23" s="74">
        <v>32014.634</v>
      </c>
      <c r="J23" s="76">
        <v>39774.53</v>
      </c>
      <c r="K23" s="77">
        <v>-35475.501</v>
      </c>
      <c r="L23" s="78">
        <v>-29011.149</v>
      </c>
    </row>
    <row r="24" spans="1:12" ht="12.75">
      <c r="A24" s="72" t="s">
        <v>125</v>
      </c>
      <c r="B24" s="73" t="s">
        <v>126</v>
      </c>
      <c r="C24" s="74">
        <v>233663.013</v>
      </c>
      <c r="D24" s="75">
        <v>263591.332</v>
      </c>
      <c r="E24" s="74">
        <v>49210.168</v>
      </c>
      <c r="F24" s="76">
        <v>53596.884</v>
      </c>
      <c r="G24" s="74">
        <v>99380.043</v>
      </c>
      <c r="H24" s="75">
        <v>115407.905</v>
      </c>
      <c r="I24" s="74">
        <v>46580.595</v>
      </c>
      <c r="J24" s="76">
        <v>47886.071</v>
      </c>
      <c r="K24" s="77">
        <v>134282.97</v>
      </c>
      <c r="L24" s="78">
        <v>148183.427</v>
      </c>
    </row>
    <row r="25" spans="1:12" ht="12.75">
      <c r="A25" s="72" t="s">
        <v>127</v>
      </c>
      <c r="B25" s="73" t="s">
        <v>128</v>
      </c>
      <c r="C25" s="74">
        <v>435203.494</v>
      </c>
      <c r="D25" s="75">
        <v>577365.465</v>
      </c>
      <c r="E25" s="74">
        <v>45249.724</v>
      </c>
      <c r="F25" s="76">
        <v>51985.538</v>
      </c>
      <c r="G25" s="74">
        <v>10422.51</v>
      </c>
      <c r="H25" s="75">
        <v>13505.975</v>
      </c>
      <c r="I25" s="74">
        <v>1369.341</v>
      </c>
      <c r="J25" s="76">
        <v>1800.503</v>
      </c>
      <c r="K25" s="77">
        <v>424780.984</v>
      </c>
      <c r="L25" s="78">
        <v>563859.49</v>
      </c>
    </row>
    <row r="26" spans="1:12" ht="12.75">
      <c r="A26" s="72" t="s">
        <v>129</v>
      </c>
      <c r="B26" s="73" t="s">
        <v>130</v>
      </c>
      <c r="C26" s="74">
        <v>1199.998</v>
      </c>
      <c r="D26" s="75">
        <v>2397.828</v>
      </c>
      <c r="E26" s="74">
        <v>332.832</v>
      </c>
      <c r="F26" s="76">
        <v>469.515</v>
      </c>
      <c r="G26" s="74">
        <v>10621.96</v>
      </c>
      <c r="H26" s="75">
        <v>13388.618</v>
      </c>
      <c r="I26" s="74">
        <v>3297.254</v>
      </c>
      <c r="J26" s="76">
        <v>3916.526</v>
      </c>
      <c r="K26" s="77">
        <v>-9421.962</v>
      </c>
      <c r="L26" s="78">
        <v>-10990.79</v>
      </c>
    </row>
    <row r="27" spans="1:12" ht="12.75">
      <c r="A27" s="72" t="s">
        <v>131</v>
      </c>
      <c r="B27" s="73" t="s">
        <v>132</v>
      </c>
      <c r="C27" s="74">
        <v>2300.499</v>
      </c>
      <c r="D27" s="75">
        <v>2109.461</v>
      </c>
      <c r="E27" s="74">
        <v>641.26</v>
      </c>
      <c r="F27" s="76">
        <v>576.604</v>
      </c>
      <c r="G27" s="74">
        <v>1490.622</v>
      </c>
      <c r="H27" s="75">
        <v>2197.557</v>
      </c>
      <c r="I27" s="74">
        <v>347.032</v>
      </c>
      <c r="J27" s="76">
        <v>569.963</v>
      </c>
      <c r="K27" s="77">
        <v>809.8769999999997</v>
      </c>
      <c r="L27" s="78">
        <v>-88.096</v>
      </c>
    </row>
    <row r="28" spans="1:12" ht="12.75">
      <c r="A28" s="72" t="s">
        <v>133</v>
      </c>
      <c r="B28" s="73" t="s">
        <v>134</v>
      </c>
      <c r="C28" s="74">
        <v>943.688</v>
      </c>
      <c r="D28" s="75">
        <v>1271.748</v>
      </c>
      <c r="E28" s="74">
        <v>402.654</v>
      </c>
      <c r="F28" s="76">
        <v>506.179</v>
      </c>
      <c r="G28" s="74">
        <v>0.406</v>
      </c>
      <c r="H28" s="75">
        <v>3.574</v>
      </c>
      <c r="I28" s="74">
        <v>0.152</v>
      </c>
      <c r="J28" s="76">
        <v>1.329</v>
      </c>
      <c r="K28" s="77">
        <v>943.282</v>
      </c>
      <c r="L28" s="78">
        <v>1268.174</v>
      </c>
    </row>
    <row r="29" spans="1:12" ht="12.75">
      <c r="A29" s="72" t="s">
        <v>135</v>
      </c>
      <c r="B29" s="73" t="s">
        <v>136</v>
      </c>
      <c r="C29" s="74">
        <v>181551.173</v>
      </c>
      <c r="D29" s="75">
        <v>219804.459</v>
      </c>
      <c r="E29" s="74">
        <v>294640.299</v>
      </c>
      <c r="F29" s="76">
        <v>291779.85</v>
      </c>
      <c r="G29" s="74">
        <v>70044.959</v>
      </c>
      <c r="H29" s="75">
        <v>105662.219</v>
      </c>
      <c r="I29" s="74">
        <v>132675.05</v>
      </c>
      <c r="J29" s="76">
        <v>166017.423</v>
      </c>
      <c r="K29" s="77">
        <v>111506.214</v>
      </c>
      <c r="L29" s="78">
        <v>114142.24</v>
      </c>
    </row>
    <row r="30" spans="1:12" ht="12.75">
      <c r="A30" s="72" t="s">
        <v>137</v>
      </c>
      <c r="B30" s="73" t="s">
        <v>138</v>
      </c>
      <c r="C30" s="74">
        <v>127701.188</v>
      </c>
      <c r="D30" s="75">
        <v>178579.326</v>
      </c>
      <c r="E30" s="74">
        <v>65398.31</v>
      </c>
      <c r="F30" s="76">
        <v>65638.785</v>
      </c>
      <c r="G30" s="74">
        <v>97674.888</v>
      </c>
      <c r="H30" s="75">
        <v>154541.688</v>
      </c>
      <c r="I30" s="74">
        <v>48514.753</v>
      </c>
      <c r="J30" s="76">
        <v>84145.229</v>
      </c>
      <c r="K30" s="77">
        <v>30026.29999999999</v>
      </c>
      <c r="L30" s="78">
        <v>24037.638000000006</v>
      </c>
    </row>
    <row r="31" spans="1:12" ht="12.75">
      <c r="A31" s="72" t="s">
        <v>139</v>
      </c>
      <c r="B31" s="73" t="s">
        <v>140</v>
      </c>
      <c r="C31" s="74">
        <v>112587.356</v>
      </c>
      <c r="D31" s="75">
        <v>113940.506</v>
      </c>
      <c r="E31" s="74">
        <v>108074.06</v>
      </c>
      <c r="F31" s="76">
        <v>104949.124</v>
      </c>
      <c r="G31" s="74">
        <v>40325.631</v>
      </c>
      <c r="H31" s="75">
        <v>42724.015</v>
      </c>
      <c r="I31" s="74">
        <v>33620.446</v>
      </c>
      <c r="J31" s="76">
        <v>30432.73</v>
      </c>
      <c r="K31" s="77">
        <v>72261.725</v>
      </c>
      <c r="L31" s="78">
        <v>71216.491</v>
      </c>
    </row>
    <row r="32" spans="1:12" ht="12.75">
      <c r="A32" s="72" t="s">
        <v>141</v>
      </c>
      <c r="B32" s="73" t="s">
        <v>142</v>
      </c>
      <c r="C32" s="74">
        <v>96013.215</v>
      </c>
      <c r="D32" s="75">
        <v>110674.972</v>
      </c>
      <c r="E32" s="74">
        <v>122839.365</v>
      </c>
      <c r="F32" s="76">
        <v>164393.688</v>
      </c>
      <c r="G32" s="74">
        <v>25052.231</v>
      </c>
      <c r="H32" s="75">
        <v>48416.695</v>
      </c>
      <c r="I32" s="74">
        <v>22724.228</v>
      </c>
      <c r="J32" s="76">
        <v>87841.998</v>
      </c>
      <c r="K32" s="77">
        <v>70960.984</v>
      </c>
      <c r="L32" s="78">
        <v>62258.276999999995</v>
      </c>
    </row>
    <row r="33" spans="1:12" ht="12.75">
      <c r="A33" s="72" t="s">
        <v>143</v>
      </c>
      <c r="B33" s="73" t="s">
        <v>144</v>
      </c>
      <c r="C33" s="74">
        <v>82785.11</v>
      </c>
      <c r="D33" s="75">
        <v>109053.989</v>
      </c>
      <c r="E33" s="74">
        <v>28191.735</v>
      </c>
      <c r="F33" s="76">
        <v>29486.254</v>
      </c>
      <c r="G33" s="74">
        <v>46675.124</v>
      </c>
      <c r="H33" s="75">
        <v>58675.765</v>
      </c>
      <c r="I33" s="74">
        <v>12097.031</v>
      </c>
      <c r="J33" s="76">
        <v>13377.527</v>
      </c>
      <c r="K33" s="77">
        <v>36109.986</v>
      </c>
      <c r="L33" s="78">
        <v>50378.224</v>
      </c>
    </row>
    <row r="34" spans="1:12" ht="12.75">
      <c r="A34" s="72" t="s">
        <v>145</v>
      </c>
      <c r="B34" s="73" t="s">
        <v>146</v>
      </c>
      <c r="C34" s="74">
        <v>376104.268</v>
      </c>
      <c r="D34" s="75">
        <v>462195.596</v>
      </c>
      <c r="E34" s="74">
        <v>124282.962</v>
      </c>
      <c r="F34" s="76">
        <v>140641.221</v>
      </c>
      <c r="G34" s="74">
        <v>169502.293</v>
      </c>
      <c r="H34" s="75">
        <v>220271.003</v>
      </c>
      <c r="I34" s="74">
        <v>50876.087</v>
      </c>
      <c r="J34" s="76">
        <v>60845.475</v>
      </c>
      <c r="K34" s="77">
        <v>206601.97499999998</v>
      </c>
      <c r="L34" s="78">
        <v>241924.59300000002</v>
      </c>
    </row>
    <row r="35" spans="1:12" ht="12.75">
      <c r="A35" s="72" t="s">
        <v>147</v>
      </c>
      <c r="B35" s="73" t="s">
        <v>148</v>
      </c>
      <c r="C35" s="74">
        <v>230046.864</v>
      </c>
      <c r="D35" s="75">
        <v>204271.092</v>
      </c>
      <c r="E35" s="74">
        <v>183598.815</v>
      </c>
      <c r="F35" s="76">
        <v>213372.494</v>
      </c>
      <c r="G35" s="74">
        <v>36121.879</v>
      </c>
      <c r="H35" s="75">
        <v>41142.194</v>
      </c>
      <c r="I35" s="74">
        <v>14073.4</v>
      </c>
      <c r="J35" s="76">
        <v>20393.684</v>
      </c>
      <c r="K35" s="77">
        <v>193924.985</v>
      </c>
      <c r="L35" s="78">
        <v>163128.898</v>
      </c>
    </row>
    <row r="36" spans="1:12" ht="12.75">
      <c r="A36" s="72" t="s">
        <v>149</v>
      </c>
      <c r="B36" s="73" t="s">
        <v>150</v>
      </c>
      <c r="C36" s="74">
        <v>35539.354</v>
      </c>
      <c r="D36" s="75">
        <v>29554.875</v>
      </c>
      <c r="E36" s="74">
        <v>21261.355</v>
      </c>
      <c r="F36" s="76">
        <v>19846.096</v>
      </c>
      <c r="G36" s="74">
        <v>14540.093</v>
      </c>
      <c r="H36" s="75">
        <v>14447.537</v>
      </c>
      <c r="I36" s="74">
        <v>5702.484</v>
      </c>
      <c r="J36" s="76">
        <v>6673.999</v>
      </c>
      <c r="K36" s="77">
        <v>20999.261</v>
      </c>
      <c r="L36" s="78">
        <v>15107.338</v>
      </c>
    </row>
    <row r="37" spans="1:12" ht="12.75">
      <c r="A37" s="72" t="s">
        <v>151</v>
      </c>
      <c r="B37" s="73" t="s">
        <v>152</v>
      </c>
      <c r="C37" s="74">
        <v>15030.93</v>
      </c>
      <c r="D37" s="75">
        <v>26448.201</v>
      </c>
      <c r="E37" s="74">
        <v>6311.414</v>
      </c>
      <c r="F37" s="76">
        <v>11110.589</v>
      </c>
      <c r="G37" s="74">
        <v>8395.076</v>
      </c>
      <c r="H37" s="75">
        <v>9576.099</v>
      </c>
      <c r="I37" s="74">
        <v>2820.526</v>
      </c>
      <c r="J37" s="76">
        <v>3108.966</v>
      </c>
      <c r="K37" s="77">
        <v>6635.854000000001</v>
      </c>
      <c r="L37" s="78">
        <v>16872.102</v>
      </c>
    </row>
    <row r="38" spans="1:12" ht="12.75">
      <c r="A38" s="72" t="s">
        <v>153</v>
      </c>
      <c r="B38" s="73" t="s">
        <v>154</v>
      </c>
      <c r="C38" s="74">
        <v>352.903</v>
      </c>
      <c r="D38" s="75">
        <v>324.695</v>
      </c>
      <c r="E38" s="74">
        <v>340.886</v>
      </c>
      <c r="F38" s="76">
        <v>296.353</v>
      </c>
      <c r="G38" s="74">
        <v>549.92</v>
      </c>
      <c r="H38" s="75">
        <v>133.919</v>
      </c>
      <c r="I38" s="74">
        <v>149.186</v>
      </c>
      <c r="J38" s="76">
        <v>14.058</v>
      </c>
      <c r="K38" s="77">
        <v>-197.01699999999994</v>
      </c>
      <c r="L38" s="78">
        <v>190.77599999999998</v>
      </c>
    </row>
    <row r="39" spans="1:12" ht="12.75">
      <c r="A39" s="72" t="s">
        <v>155</v>
      </c>
      <c r="B39" s="73" t="s">
        <v>156</v>
      </c>
      <c r="C39" s="74">
        <v>0</v>
      </c>
      <c r="D39" s="75">
        <v>0</v>
      </c>
      <c r="E39" s="74">
        <v>0</v>
      </c>
      <c r="F39" s="76">
        <v>0</v>
      </c>
      <c r="G39" s="74">
        <v>0</v>
      </c>
      <c r="H39" s="75">
        <v>3.464</v>
      </c>
      <c r="I39" s="74">
        <v>0</v>
      </c>
      <c r="J39" s="76">
        <v>0.2</v>
      </c>
      <c r="K39" s="77">
        <v>0</v>
      </c>
      <c r="L39" s="78">
        <v>-3.464</v>
      </c>
    </row>
    <row r="40" spans="1:12" ht="12.75">
      <c r="A40" s="72" t="s">
        <v>157</v>
      </c>
      <c r="B40" s="73" t="s">
        <v>158</v>
      </c>
      <c r="C40" s="74">
        <v>0.817</v>
      </c>
      <c r="D40" s="75">
        <v>5.124</v>
      </c>
      <c r="E40" s="74">
        <v>0.1</v>
      </c>
      <c r="F40" s="76">
        <v>2.391</v>
      </c>
      <c r="G40" s="74">
        <v>356.213</v>
      </c>
      <c r="H40" s="75">
        <v>1128.266</v>
      </c>
      <c r="I40" s="74">
        <v>83.777</v>
      </c>
      <c r="J40" s="76">
        <v>51.2</v>
      </c>
      <c r="K40" s="77">
        <v>-355.396</v>
      </c>
      <c r="L40" s="78">
        <v>-1123.142</v>
      </c>
    </row>
    <row r="41" spans="1:12" ht="12.75">
      <c r="A41" s="72" t="s">
        <v>159</v>
      </c>
      <c r="B41" s="73" t="s">
        <v>160</v>
      </c>
      <c r="C41" s="74">
        <v>67852.59</v>
      </c>
      <c r="D41" s="75">
        <v>69728.573</v>
      </c>
      <c r="E41" s="74">
        <v>15312.694</v>
      </c>
      <c r="F41" s="76">
        <v>16603.008</v>
      </c>
      <c r="G41" s="74">
        <v>103922.96</v>
      </c>
      <c r="H41" s="75">
        <v>102205.868</v>
      </c>
      <c r="I41" s="74">
        <v>26407.46</v>
      </c>
      <c r="J41" s="76">
        <v>26034.338</v>
      </c>
      <c r="K41" s="77">
        <v>-36070.37000000001</v>
      </c>
      <c r="L41" s="78">
        <v>-32477.295</v>
      </c>
    </row>
    <row r="42" spans="1:12" ht="12.75">
      <c r="A42" s="72" t="s">
        <v>161</v>
      </c>
      <c r="B42" s="73" t="s">
        <v>162</v>
      </c>
      <c r="C42" s="74">
        <v>38183.239</v>
      </c>
      <c r="D42" s="75">
        <v>46998.073</v>
      </c>
      <c r="E42" s="74">
        <v>11068.084</v>
      </c>
      <c r="F42" s="76">
        <v>25384.641</v>
      </c>
      <c r="G42" s="74">
        <v>11798.107</v>
      </c>
      <c r="H42" s="75">
        <v>10137.815</v>
      </c>
      <c r="I42" s="74">
        <v>2642.258</v>
      </c>
      <c r="J42" s="76">
        <v>2763.9</v>
      </c>
      <c r="K42" s="77">
        <v>26385.132</v>
      </c>
      <c r="L42" s="78">
        <v>36860.257999999994</v>
      </c>
    </row>
    <row r="43" spans="1:12" ht="12.75">
      <c r="A43" s="72" t="s">
        <v>163</v>
      </c>
      <c r="B43" s="73" t="s">
        <v>164</v>
      </c>
      <c r="C43" s="74">
        <v>1222.914</v>
      </c>
      <c r="D43" s="75">
        <v>4322.242</v>
      </c>
      <c r="E43" s="74">
        <v>26119.533</v>
      </c>
      <c r="F43" s="76">
        <v>35552.609</v>
      </c>
      <c r="G43" s="74">
        <v>210.604</v>
      </c>
      <c r="H43" s="75">
        <v>134.021</v>
      </c>
      <c r="I43" s="74">
        <v>93.47</v>
      </c>
      <c r="J43" s="76">
        <v>81.09</v>
      </c>
      <c r="K43" s="77">
        <v>1012.31</v>
      </c>
      <c r="L43" s="78">
        <v>4188.2210000000005</v>
      </c>
    </row>
    <row r="44" spans="1:12" ht="12.75">
      <c r="A44" s="72" t="s">
        <v>165</v>
      </c>
      <c r="B44" s="73" t="s">
        <v>166</v>
      </c>
      <c r="C44" s="74">
        <v>3.739</v>
      </c>
      <c r="D44" s="75">
        <v>19.671</v>
      </c>
      <c r="E44" s="74">
        <v>1.687</v>
      </c>
      <c r="F44" s="76">
        <v>391.644</v>
      </c>
      <c r="G44" s="74">
        <v>37.812</v>
      </c>
      <c r="H44" s="75">
        <v>20.134</v>
      </c>
      <c r="I44" s="74">
        <v>39.39</v>
      </c>
      <c r="J44" s="76">
        <v>21.45</v>
      </c>
      <c r="K44" s="77">
        <v>-34.073</v>
      </c>
      <c r="L44" s="78">
        <v>-0.46300000000000097</v>
      </c>
    </row>
    <row r="45" spans="1:12" ht="12.75">
      <c r="A45" s="72" t="s">
        <v>167</v>
      </c>
      <c r="B45" s="73" t="s">
        <v>168</v>
      </c>
      <c r="C45" s="74">
        <v>522.307</v>
      </c>
      <c r="D45" s="75">
        <v>757.571</v>
      </c>
      <c r="E45" s="74">
        <v>199.343</v>
      </c>
      <c r="F45" s="76">
        <v>266.36</v>
      </c>
      <c r="G45" s="74">
        <v>21.696</v>
      </c>
      <c r="H45" s="75">
        <v>32.497</v>
      </c>
      <c r="I45" s="74">
        <v>127.292</v>
      </c>
      <c r="J45" s="76">
        <v>143.537</v>
      </c>
      <c r="K45" s="77">
        <v>500.611</v>
      </c>
      <c r="L45" s="78">
        <v>725.0740000000001</v>
      </c>
    </row>
    <row r="46" spans="1:12" ht="12.75">
      <c r="A46" s="72" t="s">
        <v>169</v>
      </c>
      <c r="B46" s="73" t="s">
        <v>170</v>
      </c>
      <c r="C46" s="74">
        <v>194.49</v>
      </c>
      <c r="D46" s="75">
        <v>64.452</v>
      </c>
      <c r="E46" s="74">
        <v>578.271</v>
      </c>
      <c r="F46" s="76">
        <v>255.484</v>
      </c>
      <c r="G46" s="74">
        <v>7.814</v>
      </c>
      <c r="H46" s="75">
        <v>7.635</v>
      </c>
      <c r="I46" s="74">
        <v>0.503</v>
      </c>
      <c r="J46" s="76">
        <v>0.311</v>
      </c>
      <c r="K46" s="77">
        <v>186.67600000000002</v>
      </c>
      <c r="L46" s="78">
        <v>56.817</v>
      </c>
    </row>
    <row r="47" spans="1:12" ht="12.75">
      <c r="A47" s="72" t="s">
        <v>171</v>
      </c>
      <c r="B47" s="73" t="s">
        <v>172</v>
      </c>
      <c r="C47" s="74">
        <v>30947.286</v>
      </c>
      <c r="D47" s="75">
        <v>35334.499</v>
      </c>
      <c r="E47" s="74">
        <v>79806.672</v>
      </c>
      <c r="F47" s="76">
        <v>92312.143</v>
      </c>
      <c r="G47" s="74">
        <v>25880.119</v>
      </c>
      <c r="H47" s="75">
        <v>34949.979</v>
      </c>
      <c r="I47" s="74">
        <v>70535.029</v>
      </c>
      <c r="J47" s="76">
        <v>89258.232</v>
      </c>
      <c r="K47" s="77">
        <v>5067.167000000001</v>
      </c>
      <c r="L47" s="78">
        <v>384.5200000000041</v>
      </c>
    </row>
    <row r="48" spans="1:12" ht="12.75">
      <c r="A48" s="72" t="s">
        <v>173</v>
      </c>
      <c r="B48" s="73" t="s">
        <v>174</v>
      </c>
      <c r="C48" s="74">
        <v>2579.086</v>
      </c>
      <c r="D48" s="75">
        <v>3720.336</v>
      </c>
      <c r="E48" s="74">
        <v>1086.193</v>
      </c>
      <c r="F48" s="76">
        <v>2010.887</v>
      </c>
      <c r="G48" s="74">
        <v>25718.308</v>
      </c>
      <c r="H48" s="75">
        <v>26570.803</v>
      </c>
      <c r="I48" s="74">
        <v>8336.248</v>
      </c>
      <c r="J48" s="76">
        <v>9760.481</v>
      </c>
      <c r="K48" s="77">
        <v>-23139.222</v>
      </c>
      <c r="L48" s="78">
        <v>-22850.467</v>
      </c>
    </row>
    <row r="49" spans="1:12" ht="12.75">
      <c r="A49" s="72" t="s">
        <v>175</v>
      </c>
      <c r="B49" s="73" t="s">
        <v>176</v>
      </c>
      <c r="C49" s="74">
        <v>55740.144</v>
      </c>
      <c r="D49" s="75">
        <v>62774.604</v>
      </c>
      <c r="E49" s="74">
        <v>34459.716</v>
      </c>
      <c r="F49" s="76">
        <v>39878.164</v>
      </c>
      <c r="G49" s="74">
        <v>126366.616</v>
      </c>
      <c r="H49" s="75">
        <v>136029.345</v>
      </c>
      <c r="I49" s="74">
        <v>109677.577</v>
      </c>
      <c r="J49" s="76">
        <v>109225.763</v>
      </c>
      <c r="K49" s="77">
        <v>-70626.472</v>
      </c>
      <c r="L49" s="78">
        <v>-73254.74100000001</v>
      </c>
    </row>
    <row r="50" spans="1:12" ht="12.75">
      <c r="A50" s="72" t="s">
        <v>177</v>
      </c>
      <c r="B50" s="73" t="s">
        <v>178</v>
      </c>
      <c r="C50" s="74">
        <v>8618.843</v>
      </c>
      <c r="D50" s="75">
        <v>12566.973</v>
      </c>
      <c r="E50" s="74">
        <v>2201.937</v>
      </c>
      <c r="F50" s="76">
        <v>4374.31</v>
      </c>
      <c r="G50" s="74">
        <v>64365.029</v>
      </c>
      <c r="H50" s="75">
        <v>73312.805</v>
      </c>
      <c r="I50" s="74">
        <v>14551.19</v>
      </c>
      <c r="J50" s="76">
        <v>15796.496</v>
      </c>
      <c r="K50" s="77">
        <v>-55746.186</v>
      </c>
      <c r="L50" s="78">
        <v>-60745.831999999995</v>
      </c>
    </row>
    <row r="51" spans="1:12" ht="12.75">
      <c r="A51" s="72" t="s">
        <v>179</v>
      </c>
      <c r="B51" s="73" t="s">
        <v>180</v>
      </c>
      <c r="C51" s="74">
        <v>17552.935</v>
      </c>
      <c r="D51" s="75">
        <v>20446.99</v>
      </c>
      <c r="E51" s="74">
        <v>8899.578</v>
      </c>
      <c r="F51" s="76">
        <v>9476.26</v>
      </c>
      <c r="G51" s="74">
        <v>8999.808</v>
      </c>
      <c r="H51" s="75">
        <v>11033.22</v>
      </c>
      <c r="I51" s="74">
        <v>6248.176</v>
      </c>
      <c r="J51" s="76">
        <v>6507.753</v>
      </c>
      <c r="K51" s="77">
        <v>8553.127</v>
      </c>
      <c r="L51" s="78">
        <v>9413.770000000002</v>
      </c>
    </row>
    <row r="52" spans="1:12" ht="12.75">
      <c r="A52" s="72" t="s">
        <v>181</v>
      </c>
      <c r="B52" s="73" t="s">
        <v>182</v>
      </c>
      <c r="C52" s="74">
        <v>3055.092</v>
      </c>
      <c r="D52" s="75">
        <v>5968.4</v>
      </c>
      <c r="E52" s="74">
        <v>31973.552</v>
      </c>
      <c r="F52" s="76">
        <v>30993.076</v>
      </c>
      <c r="G52" s="74">
        <v>28260.542</v>
      </c>
      <c r="H52" s="75">
        <v>39135.219</v>
      </c>
      <c r="I52" s="74">
        <v>120804.441</v>
      </c>
      <c r="J52" s="76">
        <v>104224.501</v>
      </c>
      <c r="K52" s="77">
        <v>-25205.45</v>
      </c>
      <c r="L52" s="78">
        <v>-33166.818999999996</v>
      </c>
    </row>
    <row r="53" spans="1:12" ht="12.75">
      <c r="A53" s="72" t="s">
        <v>183</v>
      </c>
      <c r="B53" s="73" t="s">
        <v>184</v>
      </c>
      <c r="C53" s="74">
        <v>25857.107</v>
      </c>
      <c r="D53" s="75">
        <v>22032.602</v>
      </c>
      <c r="E53" s="74">
        <v>34820.471</v>
      </c>
      <c r="F53" s="76">
        <v>27827.843</v>
      </c>
      <c r="G53" s="74">
        <v>100088.261</v>
      </c>
      <c r="H53" s="75">
        <v>125246.068</v>
      </c>
      <c r="I53" s="74">
        <v>92379.505</v>
      </c>
      <c r="J53" s="76">
        <v>120088.543</v>
      </c>
      <c r="K53" s="77">
        <v>-74231.154</v>
      </c>
      <c r="L53" s="78">
        <v>-103213.466</v>
      </c>
    </row>
    <row r="54" spans="1:12" ht="12.75">
      <c r="A54" s="72" t="s">
        <v>185</v>
      </c>
      <c r="B54" s="73" t="s">
        <v>186</v>
      </c>
      <c r="C54" s="74">
        <v>35361.137</v>
      </c>
      <c r="D54" s="75">
        <v>36621.495</v>
      </c>
      <c r="E54" s="74">
        <v>119073.549</v>
      </c>
      <c r="F54" s="76">
        <v>100888.862</v>
      </c>
      <c r="G54" s="74">
        <v>19382.623</v>
      </c>
      <c r="H54" s="75">
        <v>25734.552</v>
      </c>
      <c r="I54" s="74">
        <v>67693.555</v>
      </c>
      <c r="J54" s="76">
        <v>79460.236</v>
      </c>
      <c r="K54" s="77">
        <v>15978.514000000003</v>
      </c>
      <c r="L54" s="78">
        <v>10886.943000000003</v>
      </c>
    </row>
    <row r="55" spans="1:12" ht="12.75">
      <c r="A55" s="72" t="s">
        <v>187</v>
      </c>
      <c r="B55" s="73" t="s">
        <v>188</v>
      </c>
      <c r="C55" s="74">
        <v>27447.335</v>
      </c>
      <c r="D55" s="75">
        <v>29032.394</v>
      </c>
      <c r="E55" s="74">
        <v>83296.954</v>
      </c>
      <c r="F55" s="76">
        <v>77041.029</v>
      </c>
      <c r="G55" s="74">
        <v>18731.695</v>
      </c>
      <c r="H55" s="75">
        <v>22892.719</v>
      </c>
      <c r="I55" s="74">
        <v>25195.668</v>
      </c>
      <c r="J55" s="76">
        <v>26509.839</v>
      </c>
      <c r="K55" s="77">
        <v>8715.64</v>
      </c>
      <c r="L55" s="78">
        <v>6139.674999999999</v>
      </c>
    </row>
    <row r="56" spans="1:12" ht="12.75">
      <c r="A56" s="72" t="s">
        <v>189</v>
      </c>
      <c r="B56" s="73" t="s">
        <v>190</v>
      </c>
      <c r="C56" s="74">
        <v>5080.192</v>
      </c>
      <c r="D56" s="75">
        <v>4684.569</v>
      </c>
      <c r="E56" s="74">
        <v>4111.063</v>
      </c>
      <c r="F56" s="76">
        <v>3842.427</v>
      </c>
      <c r="G56" s="74">
        <v>36259.867</v>
      </c>
      <c r="H56" s="75">
        <v>44574.376</v>
      </c>
      <c r="I56" s="74">
        <v>29277.86</v>
      </c>
      <c r="J56" s="76">
        <v>39382.267</v>
      </c>
      <c r="K56" s="77">
        <v>-31179.675</v>
      </c>
      <c r="L56" s="78">
        <v>-39889.80699999999</v>
      </c>
    </row>
    <row r="57" spans="1:12" ht="12.75">
      <c r="A57" s="72" t="s">
        <v>191</v>
      </c>
      <c r="B57" s="73" t="s">
        <v>192</v>
      </c>
      <c r="C57" s="74">
        <v>9928.015</v>
      </c>
      <c r="D57" s="75">
        <v>12672.495</v>
      </c>
      <c r="E57" s="74">
        <v>32059.769</v>
      </c>
      <c r="F57" s="76">
        <v>39196.926</v>
      </c>
      <c r="G57" s="74">
        <v>20989.397</v>
      </c>
      <c r="H57" s="75">
        <v>24251.796</v>
      </c>
      <c r="I57" s="74">
        <v>41494.98</v>
      </c>
      <c r="J57" s="76">
        <v>44259.553</v>
      </c>
      <c r="K57" s="77">
        <v>-11061.382000000001</v>
      </c>
      <c r="L57" s="78">
        <v>-11579.300999999998</v>
      </c>
    </row>
    <row r="58" spans="1:12" ht="12.75">
      <c r="A58" s="72" t="s">
        <v>193</v>
      </c>
      <c r="B58" s="73" t="s">
        <v>194</v>
      </c>
      <c r="C58" s="74">
        <v>4851.136</v>
      </c>
      <c r="D58" s="75">
        <v>3902.917</v>
      </c>
      <c r="E58" s="74">
        <v>9064.265</v>
      </c>
      <c r="F58" s="76">
        <v>4903.987</v>
      </c>
      <c r="G58" s="74">
        <v>30517.749</v>
      </c>
      <c r="H58" s="75">
        <v>40317.304</v>
      </c>
      <c r="I58" s="74">
        <v>32885.911</v>
      </c>
      <c r="J58" s="76">
        <v>45207.101</v>
      </c>
      <c r="K58" s="77">
        <v>-25666.612999999998</v>
      </c>
      <c r="L58" s="78">
        <v>-36414.386999999995</v>
      </c>
    </row>
    <row r="59" spans="1:12" ht="12.75">
      <c r="A59" s="72" t="s">
        <v>195</v>
      </c>
      <c r="B59" s="73" t="s">
        <v>196</v>
      </c>
      <c r="C59" s="74">
        <v>5404.038</v>
      </c>
      <c r="D59" s="75">
        <v>4025.273</v>
      </c>
      <c r="E59" s="74">
        <v>4956.846</v>
      </c>
      <c r="F59" s="76">
        <v>3300.819</v>
      </c>
      <c r="G59" s="74">
        <v>1689.295</v>
      </c>
      <c r="H59" s="75">
        <v>2448.515</v>
      </c>
      <c r="I59" s="74">
        <v>3800.161</v>
      </c>
      <c r="J59" s="76">
        <v>3729.444</v>
      </c>
      <c r="K59" s="77">
        <v>3714.7429999999995</v>
      </c>
      <c r="L59" s="78">
        <v>1576.7580000000003</v>
      </c>
    </row>
    <row r="60" spans="1:12" ht="12.75">
      <c r="A60" s="72" t="s">
        <v>197</v>
      </c>
      <c r="B60" s="73" t="s">
        <v>198</v>
      </c>
      <c r="C60" s="74">
        <v>266443.932</v>
      </c>
      <c r="D60" s="75">
        <v>291192.958</v>
      </c>
      <c r="E60" s="74">
        <v>156525.449</v>
      </c>
      <c r="F60" s="76">
        <v>172325.524</v>
      </c>
      <c r="G60" s="74">
        <v>83508.248</v>
      </c>
      <c r="H60" s="75">
        <v>104834.774</v>
      </c>
      <c r="I60" s="74">
        <v>60926.992</v>
      </c>
      <c r="J60" s="76">
        <v>69227.158</v>
      </c>
      <c r="K60" s="77">
        <v>182935.68399999995</v>
      </c>
      <c r="L60" s="78">
        <v>186358.18399999998</v>
      </c>
    </row>
    <row r="61" spans="1:12" ht="12.75">
      <c r="A61" s="72" t="s">
        <v>199</v>
      </c>
      <c r="B61" s="73" t="s">
        <v>200</v>
      </c>
      <c r="C61" s="74">
        <v>175322.225</v>
      </c>
      <c r="D61" s="75">
        <v>197867.82</v>
      </c>
      <c r="E61" s="74">
        <v>335023.654</v>
      </c>
      <c r="F61" s="76">
        <v>340345.307</v>
      </c>
      <c r="G61" s="74">
        <v>28443.654</v>
      </c>
      <c r="H61" s="75">
        <v>34378.569</v>
      </c>
      <c r="I61" s="74">
        <v>38043.285</v>
      </c>
      <c r="J61" s="76">
        <v>43242.207</v>
      </c>
      <c r="K61" s="77">
        <v>146878.571</v>
      </c>
      <c r="L61" s="78">
        <v>163489.251</v>
      </c>
    </row>
    <row r="62" spans="1:12" ht="12.75">
      <c r="A62" s="72" t="s">
        <v>201</v>
      </c>
      <c r="B62" s="73" t="s">
        <v>202</v>
      </c>
      <c r="C62" s="74">
        <v>19003.465</v>
      </c>
      <c r="D62" s="75">
        <v>23474.718</v>
      </c>
      <c r="E62" s="74">
        <v>15879.899</v>
      </c>
      <c r="F62" s="76">
        <v>21657.024</v>
      </c>
      <c r="G62" s="74">
        <v>2091.888</v>
      </c>
      <c r="H62" s="75">
        <v>2095.669</v>
      </c>
      <c r="I62" s="74">
        <v>1838.775</v>
      </c>
      <c r="J62" s="76">
        <v>1945.254</v>
      </c>
      <c r="K62" s="77">
        <v>16911.577</v>
      </c>
      <c r="L62" s="78">
        <v>21379.049</v>
      </c>
    </row>
    <row r="63" spans="1:12" ht="12.75">
      <c r="A63" s="72" t="s">
        <v>203</v>
      </c>
      <c r="B63" s="73" t="s">
        <v>204</v>
      </c>
      <c r="C63" s="74">
        <v>36954.019</v>
      </c>
      <c r="D63" s="75">
        <v>44068.146</v>
      </c>
      <c r="E63" s="74">
        <v>24396.024</v>
      </c>
      <c r="F63" s="76">
        <v>25140.802</v>
      </c>
      <c r="G63" s="74">
        <v>20286.181</v>
      </c>
      <c r="H63" s="75">
        <v>17277.971</v>
      </c>
      <c r="I63" s="74">
        <v>11104.386</v>
      </c>
      <c r="J63" s="76">
        <v>9388.064</v>
      </c>
      <c r="K63" s="77">
        <v>16667.838</v>
      </c>
      <c r="L63" s="78">
        <v>26790.175</v>
      </c>
    </row>
    <row r="64" spans="1:12" ht="12.75">
      <c r="A64" s="72" t="s">
        <v>205</v>
      </c>
      <c r="B64" s="73" t="s">
        <v>206</v>
      </c>
      <c r="C64" s="74">
        <v>8320.383</v>
      </c>
      <c r="D64" s="75">
        <v>9139.699</v>
      </c>
      <c r="E64" s="74">
        <v>8206.895</v>
      </c>
      <c r="F64" s="76">
        <v>7512.542</v>
      </c>
      <c r="G64" s="74">
        <v>6261.655</v>
      </c>
      <c r="H64" s="75">
        <v>6943.722</v>
      </c>
      <c r="I64" s="74">
        <v>10035.445</v>
      </c>
      <c r="J64" s="76">
        <v>8790.478</v>
      </c>
      <c r="K64" s="77">
        <v>2058.728</v>
      </c>
      <c r="L64" s="78">
        <v>2195.9770000000008</v>
      </c>
    </row>
    <row r="65" spans="1:12" ht="12.75">
      <c r="A65" s="72" t="s">
        <v>207</v>
      </c>
      <c r="B65" s="73" t="s">
        <v>208</v>
      </c>
      <c r="C65" s="74">
        <v>31.107</v>
      </c>
      <c r="D65" s="75">
        <v>5.413</v>
      </c>
      <c r="E65" s="74">
        <v>8.766</v>
      </c>
      <c r="F65" s="76">
        <v>0.52</v>
      </c>
      <c r="G65" s="74">
        <v>684.296</v>
      </c>
      <c r="H65" s="75">
        <v>690.709</v>
      </c>
      <c r="I65" s="74">
        <v>1093.199</v>
      </c>
      <c r="J65" s="76">
        <v>825.119</v>
      </c>
      <c r="K65" s="77">
        <v>-653.1890000000001</v>
      </c>
      <c r="L65" s="78">
        <v>-685.2959999999999</v>
      </c>
    </row>
    <row r="66" spans="1:12" ht="12.75">
      <c r="A66" s="72" t="s">
        <v>209</v>
      </c>
      <c r="B66" s="73" t="s">
        <v>210</v>
      </c>
      <c r="C66" s="74">
        <v>501.073</v>
      </c>
      <c r="D66" s="75">
        <v>887.45</v>
      </c>
      <c r="E66" s="74">
        <v>185.255</v>
      </c>
      <c r="F66" s="76">
        <v>465</v>
      </c>
      <c r="G66" s="74">
        <v>1356.675</v>
      </c>
      <c r="H66" s="75">
        <v>2565.48</v>
      </c>
      <c r="I66" s="74">
        <v>517.932</v>
      </c>
      <c r="J66" s="76">
        <v>1161.856</v>
      </c>
      <c r="K66" s="77">
        <v>-855.602</v>
      </c>
      <c r="L66" s="78">
        <v>-1678.03</v>
      </c>
    </row>
    <row r="67" spans="1:12" ht="12.75">
      <c r="A67" s="72" t="s">
        <v>211</v>
      </c>
      <c r="B67" s="73" t="s">
        <v>212</v>
      </c>
      <c r="C67" s="74">
        <v>7941.01</v>
      </c>
      <c r="D67" s="75">
        <v>8532.297</v>
      </c>
      <c r="E67" s="74">
        <v>1544.505</v>
      </c>
      <c r="F67" s="76">
        <v>1655.603</v>
      </c>
      <c r="G67" s="74">
        <v>21580.128</v>
      </c>
      <c r="H67" s="75">
        <v>32594.966</v>
      </c>
      <c r="I67" s="74">
        <v>3987.203</v>
      </c>
      <c r="J67" s="76">
        <v>5694.226</v>
      </c>
      <c r="K67" s="77">
        <v>-13639.118</v>
      </c>
      <c r="L67" s="78">
        <v>-24062.669</v>
      </c>
    </row>
    <row r="68" spans="1:12" ht="12.75">
      <c r="A68" s="72" t="s">
        <v>213</v>
      </c>
      <c r="B68" s="73" t="s">
        <v>214</v>
      </c>
      <c r="C68" s="74">
        <v>14759.16</v>
      </c>
      <c r="D68" s="75">
        <v>11019.174</v>
      </c>
      <c r="E68" s="74">
        <v>19534.002</v>
      </c>
      <c r="F68" s="76">
        <v>14389.414</v>
      </c>
      <c r="G68" s="74">
        <v>2340.585</v>
      </c>
      <c r="H68" s="75">
        <v>5987.748</v>
      </c>
      <c r="I68" s="74">
        <v>5837.4</v>
      </c>
      <c r="J68" s="76">
        <v>10198.203</v>
      </c>
      <c r="K68" s="77">
        <v>12418.575</v>
      </c>
      <c r="L68" s="78">
        <v>5031.426000000001</v>
      </c>
    </row>
    <row r="69" spans="1:12" ht="12.75">
      <c r="A69" s="72" t="s">
        <v>215</v>
      </c>
      <c r="B69" s="73" t="s">
        <v>216</v>
      </c>
      <c r="C69" s="74">
        <v>204.43</v>
      </c>
      <c r="D69" s="75">
        <v>594.714</v>
      </c>
      <c r="E69" s="74">
        <v>184.038</v>
      </c>
      <c r="F69" s="76">
        <v>502.575</v>
      </c>
      <c r="G69" s="74">
        <v>9750.885</v>
      </c>
      <c r="H69" s="75">
        <v>11378.697</v>
      </c>
      <c r="I69" s="74">
        <v>7970.806</v>
      </c>
      <c r="J69" s="76">
        <v>6736.97</v>
      </c>
      <c r="K69" s="77">
        <v>-9546.455</v>
      </c>
      <c r="L69" s="78">
        <v>-10783.983</v>
      </c>
    </row>
    <row r="70" spans="1:12" ht="12.75">
      <c r="A70" s="72" t="s">
        <v>217</v>
      </c>
      <c r="B70" s="73" t="s">
        <v>218</v>
      </c>
      <c r="C70" s="74">
        <v>2916.704</v>
      </c>
      <c r="D70" s="75">
        <v>4637.123</v>
      </c>
      <c r="E70" s="74">
        <v>4267.359</v>
      </c>
      <c r="F70" s="76">
        <v>6449.48</v>
      </c>
      <c r="G70" s="74">
        <v>217219.181</v>
      </c>
      <c r="H70" s="75">
        <v>248988.855</v>
      </c>
      <c r="I70" s="74">
        <v>374923.081</v>
      </c>
      <c r="J70" s="76">
        <v>392740.085</v>
      </c>
      <c r="K70" s="77">
        <v>-214302.477</v>
      </c>
      <c r="L70" s="78">
        <v>-244351.73200000002</v>
      </c>
    </row>
    <row r="71" spans="1:12" ht="12.75">
      <c r="A71" s="72" t="s">
        <v>219</v>
      </c>
      <c r="B71" s="73" t="s">
        <v>220</v>
      </c>
      <c r="C71" s="74">
        <v>1833.518</v>
      </c>
      <c r="D71" s="75">
        <v>2655.329</v>
      </c>
      <c r="E71" s="74">
        <v>1280.834</v>
      </c>
      <c r="F71" s="76">
        <v>2038.943</v>
      </c>
      <c r="G71" s="74">
        <v>91111.609</v>
      </c>
      <c r="H71" s="75">
        <v>95586.332</v>
      </c>
      <c r="I71" s="74">
        <v>87940.867</v>
      </c>
      <c r="J71" s="76">
        <v>97162.859</v>
      </c>
      <c r="K71" s="77">
        <v>-89278.091</v>
      </c>
      <c r="L71" s="78">
        <v>-92931.003</v>
      </c>
    </row>
    <row r="72" spans="1:12" ht="12.75">
      <c r="A72" s="72" t="s">
        <v>221</v>
      </c>
      <c r="B72" s="73" t="s">
        <v>222</v>
      </c>
      <c r="C72" s="74">
        <v>297.764</v>
      </c>
      <c r="D72" s="75">
        <v>377.528</v>
      </c>
      <c r="E72" s="74">
        <v>811.519</v>
      </c>
      <c r="F72" s="76">
        <v>1046.816</v>
      </c>
      <c r="G72" s="74">
        <v>27590.165</v>
      </c>
      <c r="H72" s="75">
        <v>29894.024</v>
      </c>
      <c r="I72" s="74">
        <v>92219.648</v>
      </c>
      <c r="J72" s="76">
        <v>102505.134</v>
      </c>
      <c r="K72" s="77">
        <v>-27292.401</v>
      </c>
      <c r="L72" s="78">
        <v>-29516.496000000003</v>
      </c>
    </row>
    <row r="73" spans="1:12" ht="12.75">
      <c r="A73" s="72" t="s">
        <v>223</v>
      </c>
      <c r="B73" s="73" t="s">
        <v>224</v>
      </c>
      <c r="C73" s="74">
        <v>49013.336</v>
      </c>
      <c r="D73" s="75">
        <v>104830.144</v>
      </c>
      <c r="E73" s="74">
        <v>141134.941</v>
      </c>
      <c r="F73" s="76">
        <v>291899.946</v>
      </c>
      <c r="G73" s="74">
        <v>39316.645</v>
      </c>
      <c r="H73" s="75">
        <v>32883.906</v>
      </c>
      <c r="I73" s="74">
        <v>75200.583</v>
      </c>
      <c r="J73" s="76">
        <v>57583.252</v>
      </c>
      <c r="K73" s="77">
        <v>9696.691000000006</v>
      </c>
      <c r="L73" s="78">
        <v>71946.238</v>
      </c>
    </row>
    <row r="74" spans="1:12" ht="12.75">
      <c r="A74" s="72" t="s">
        <v>225</v>
      </c>
      <c r="B74" s="73" t="s">
        <v>226</v>
      </c>
      <c r="C74" s="74">
        <v>11082.233</v>
      </c>
      <c r="D74" s="75">
        <v>8650.799</v>
      </c>
      <c r="E74" s="74">
        <v>10110.392</v>
      </c>
      <c r="F74" s="76">
        <v>11408.267</v>
      </c>
      <c r="G74" s="74">
        <v>99028.877</v>
      </c>
      <c r="H74" s="75">
        <v>91602.284</v>
      </c>
      <c r="I74" s="74">
        <v>128957.16</v>
      </c>
      <c r="J74" s="76">
        <v>108879.791</v>
      </c>
      <c r="K74" s="77">
        <v>-87946.644</v>
      </c>
      <c r="L74" s="78">
        <v>-82951.485</v>
      </c>
    </row>
    <row r="75" spans="1:12" ht="12.75">
      <c r="A75" s="72" t="s">
        <v>227</v>
      </c>
      <c r="B75" s="73" t="s">
        <v>228</v>
      </c>
      <c r="C75" s="74">
        <v>52940.852</v>
      </c>
      <c r="D75" s="75">
        <v>64806.96</v>
      </c>
      <c r="E75" s="74">
        <v>35415.556</v>
      </c>
      <c r="F75" s="76">
        <v>37150.977</v>
      </c>
      <c r="G75" s="74">
        <v>58092.88</v>
      </c>
      <c r="H75" s="75">
        <v>67809.416</v>
      </c>
      <c r="I75" s="74">
        <v>62665.832</v>
      </c>
      <c r="J75" s="76">
        <v>62339.253</v>
      </c>
      <c r="K75" s="77">
        <v>-5152.027999999998</v>
      </c>
      <c r="L75" s="78">
        <v>-3002.4559999999983</v>
      </c>
    </row>
    <row r="76" spans="1:12" ht="12.75">
      <c r="A76" s="72" t="s">
        <v>229</v>
      </c>
      <c r="B76" s="73" t="s">
        <v>230</v>
      </c>
      <c r="C76" s="74">
        <v>350287.848</v>
      </c>
      <c r="D76" s="75">
        <v>362645.496</v>
      </c>
      <c r="E76" s="74">
        <v>236435.388</v>
      </c>
      <c r="F76" s="76">
        <v>247609.873</v>
      </c>
      <c r="G76" s="74">
        <v>28225.445</v>
      </c>
      <c r="H76" s="75">
        <v>25609.588</v>
      </c>
      <c r="I76" s="74">
        <v>17596.141</v>
      </c>
      <c r="J76" s="76">
        <v>16895.412</v>
      </c>
      <c r="K76" s="77">
        <v>322062.403</v>
      </c>
      <c r="L76" s="78">
        <v>337035.908</v>
      </c>
    </row>
    <row r="77" spans="1:12" ht="12.75">
      <c r="A77" s="72" t="s">
        <v>231</v>
      </c>
      <c r="B77" s="73" t="s">
        <v>232</v>
      </c>
      <c r="C77" s="74">
        <v>478.892</v>
      </c>
      <c r="D77" s="75">
        <v>599.17</v>
      </c>
      <c r="E77" s="74">
        <v>612.129</v>
      </c>
      <c r="F77" s="76">
        <v>647.528</v>
      </c>
      <c r="G77" s="74">
        <v>634.524</v>
      </c>
      <c r="H77" s="75">
        <v>450.577</v>
      </c>
      <c r="I77" s="74">
        <v>488.688</v>
      </c>
      <c r="J77" s="76">
        <v>231.712</v>
      </c>
      <c r="K77" s="77">
        <v>-155.632</v>
      </c>
      <c r="L77" s="78">
        <v>148.59299999999996</v>
      </c>
    </row>
    <row r="78" spans="1:12" ht="12.75">
      <c r="A78" s="72" t="s">
        <v>233</v>
      </c>
      <c r="B78" s="73" t="s">
        <v>234</v>
      </c>
      <c r="C78" s="74">
        <v>9736.856</v>
      </c>
      <c r="D78" s="75">
        <v>12994.927</v>
      </c>
      <c r="E78" s="74">
        <v>5765.225</v>
      </c>
      <c r="F78" s="76">
        <v>5799.782</v>
      </c>
      <c r="G78" s="74">
        <v>11607.682</v>
      </c>
      <c r="H78" s="75">
        <v>15710.979</v>
      </c>
      <c r="I78" s="74">
        <v>3806.629</v>
      </c>
      <c r="J78" s="76">
        <v>4521.377</v>
      </c>
      <c r="K78" s="77">
        <v>-1870.826000000001</v>
      </c>
      <c r="L78" s="78">
        <v>-2716.0519999999997</v>
      </c>
    </row>
    <row r="79" spans="1:12" ht="12.75">
      <c r="A79" s="72" t="s">
        <v>235</v>
      </c>
      <c r="B79" s="73" t="s">
        <v>236</v>
      </c>
      <c r="C79" s="74">
        <v>22.647</v>
      </c>
      <c r="D79" s="75">
        <v>29.763</v>
      </c>
      <c r="E79" s="74">
        <v>14.236</v>
      </c>
      <c r="F79" s="76">
        <v>11.398</v>
      </c>
      <c r="G79" s="74">
        <v>1176.718</v>
      </c>
      <c r="H79" s="75">
        <v>1016.969</v>
      </c>
      <c r="I79" s="74">
        <v>1129.582</v>
      </c>
      <c r="J79" s="76">
        <v>833.955</v>
      </c>
      <c r="K79" s="77">
        <v>-1154.0710000000001</v>
      </c>
      <c r="L79" s="78">
        <v>-987.206</v>
      </c>
    </row>
    <row r="80" spans="1:12" ht="12.75">
      <c r="A80" s="72" t="s">
        <v>237</v>
      </c>
      <c r="B80" s="73" t="s">
        <v>238</v>
      </c>
      <c r="C80" s="74">
        <v>242476.962</v>
      </c>
      <c r="D80" s="75">
        <v>212782.902</v>
      </c>
      <c r="E80" s="74">
        <v>49116.206</v>
      </c>
      <c r="F80" s="76">
        <v>48796.596</v>
      </c>
      <c r="G80" s="74">
        <v>270418.643</v>
      </c>
      <c r="H80" s="75">
        <v>170887.306</v>
      </c>
      <c r="I80" s="74">
        <v>85168.844</v>
      </c>
      <c r="J80" s="76">
        <v>43748.456</v>
      </c>
      <c r="K80" s="77">
        <v>-27941.680999999982</v>
      </c>
      <c r="L80" s="78">
        <v>41895.59599999999</v>
      </c>
    </row>
    <row r="81" spans="1:12" ht="12.75">
      <c r="A81" s="72" t="s">
        <v>239</v>
      </c>
      <c r="B81" s="73" t="s">
        <v>240</v>
      </c>
      <c r="C81" s="74">
        <v>99872.102</v>
      </c>
      <c r="D81" s="75">
        <v>124349.712</v>
      </c>
      <c r="E81" s="74">
        <v>13961.83</v>
      </c>
      <c r="F81" s="76">
        <v>16935.564</v>
      </c>
      <c r="G81" s="74">
        <v>17774.147</v>
      </c>
      <c r="H81" s="75">
        <v>16666.297</v>
      </c>
      <c r="I81" s="74">
        <v>6416.049</v>
      </c>
      <c r="J81" s="76">
        <v>4230.754</v>
      </c>
      <c r="K81" s="77">
        <v>82097.955</v>
      </c>
      <c r="L81" s="78">
        <v>107683.41500000001</v>
      </c>
    </row>
    <row r="82" spans="1:12" ht="12.75">
      <c r="A82" s="72" t="s">
        <v>241</v>
      </c>
      <c r="B82" s="73" t="s">
        <v>242</v>
      </c>
      <c r="C82" s="74">
        <v>0.506</v>
      </c>
      <c r="D82" s="75">
        <v>2.944</v>
      </c>
      <c r="E82" s="74">
        <v>0.089</v>
      </c>
      <c r="F82" s="76">
        <v>1.04</v>
      </c>
      <c r="G82" s="74">
        <v>60.131</v>
      </c>
      <c r="H82" s="75">
        <v>146.977</v>
      </c>
      <c r="I82" s="74">
        <v>30.344</v>
      </c>
      <c r="J82" s="76">
        <v>45.106</v>
      </c>
      <c r="K82" s="77">
        <v>-59.625</v>
      </c>
      <c r="L82" s="78">
        <v>-144.03300000000002</v>
      </c>
    </row>
    <row r="83" spans="1:12" ht="12.75">
      <c r="A83" s="72" t="s">
        <v>243</v>
      </c>
      <c r="B83" s="73" t="s">
        <v>244</v>
      </c>
      <c r="C83" s="74">
        <v>6771.2</v>
      </c>
      <c r="D83" s="75">
        <v>7601.769</v>
      </c>
      <c r="E83" s="74">
        <v>1356.245</v>
      </c>
      <c r="F83" s="76">
        <v>1263.625</v>
      </c>
      <c r="G83" s="74">
        <v>11134.934</v>
      </c>
      <c r="H83" s="75">
        <v>11046.699</v>
      </c>
      <c r="I83" s="74">
        <v>3648.61</v>
      </c>
      <c r="J83" s="76">
        <v>3560.551</v>
      </c>
      <c r="K83" s="77">
        <v>-4363.7339999999995</v>
      </c>
      <c r="L83" s="78">
        <v>-3444.9300000000003</v>
      </c>
    </row>
    <row r="84" spans="1:12" ht="12.75">
      <c r="A84" s="72" t="s">
        <v>245</v>
      </c>
      <c r="B84" s="73" t="s">
        <v>246</v>
      </c>
      <c r="C84" s="74">
        <v>47.248</v>
      </c>
      <c r="D84" s="75">
        <v>32.978</v>
      </c>
      <c r="E84" s="74">
        <v>1.166</v>
      </c>
      <c r="F84" s="76">
        <v>0.596</v>
      </c>
      <c r="G84" s="74">
        <v>369.989</v>
      </c>
      <c r="H84" s="75">
        <v>621.674</v>
      </c>
      <c r="I84" s="74">
        <v>51.972</v>
      </c>
      <c r="J84" s="76">
        <v>103.975</v>
      </c>
      <c r="K84" s="77">
        <v>-322.741</v>
      </c>
      <c r="L84" s="78">
        <v>-588.696</v>
      </c>
    </row>
    <row r="85" spans="1:12" ht="12.75">
      <c r="A85" s="72" t="s">
        <v>247</v>
      </c>
      <c r="B85" s="73" t="s">
        <v>248</v>
      </c>
      <c r="C85" s="74">
        <v>309.017</v>
      </c>
      <c r="D85" s="75">
        <v>446.775</v>
      </c>
      <c r="E85" s="74">
        <v>115.51</v>
      </c>
      <c r="F85" s="76">
        <v>181.316</v>
      </c>
      <c r="G85" s="74">
        <v>246.356</v>
      </c>
      <c r="H85" s="75">
        <v>370.913</v>
      </c>
      <c r="I85" s="74">
        <v>104.391</v>
      </c>
      <c r="J85" s="76">
        <v>118.258</v>
      </c>
      <c r="K85" s="77">
        <v>62.661</v>
      </c>
      <c r="L85" s="78">
        <v>75.86199999999997</v>
      </c>
    </row>
    <row r="86" spans="1:12" ht="12.75">
      <c r="A86" s="72" t="s">
        <v>249</v>
      </c>
      <c r="B86" s="73" t="s">
        <v>250</v>
      </c>
      <c r="C86" s="74">
        <v>211.807</v>
      </c>
      <c r="D86" s="75">
        <v>242.993</v>
      </c>
      <c r="E86" s="74">
        <v>17.401</v>
      </c>
      <c r="F86" s="76">
        <v>19.407</v>
      </c>
      <c r="G86" s="74">
        <v>60.479</v>
      </c>
      <c r="H86" s="75">
        <v>103.269</v>
      </c>
      <c r="I86" s="74">
        <v>13.952</v>
      </c>
      <c r="J86" s="76">
        <v>21.274</v>
      </c>
      <c r="K86" s="77">
        <v>151.32799999999997</v>
      </c>
      <c r="L86" s="78">
        <v>139.724</v>
      </c>
    </row>
    <row r="87" spans="1:12" ht="12.75">
      <c r="A87" s="72" t="s">
        <v>251</v>
      </c>
      <c r="B87" s="73" t="s">
        <v>252</v>
      </c>
      <c r="C87" s="74">
        <v>438.681</v>
      </c>
      <c r="D87" s="75">
        <v>405.29</v>
      </c>
      <c r="E87" s="74">
        <v>33.483</v>
      </c>
      <c r="F87" s="76">
        <v>33.567</v>
      </c>
      <c r="G87" s="74">
        <v>393.344</v>
      </c>
      <c r="H87" s="75">
        <v>369.331</v>
      </c>
      <c r="I87" s="74">
        <v>33.915</v>
      </c>
      <c r="J87" s="76">
        <v>37.333</v>
      </c>
      <c r="K87" s="77">
        <v>45.33699999999999</v>
      </c>
      <c r="L87" s="78">
        <v>35.959</v>
      </c>
    </row>
    <row r="88" spans="1:12" ht="12.75">
      <c r="A88" s="72" t="s">
        <v>253</v>
      </c>
      <c r="B88" s="73" t="s">
        <v>254</v>
      </c>
      <c r="C88" s="74">
        <v>2035.323</v>
      </c>
      <c r="D88" s="75">
        <v>1908.458</v>
      </c>
      <c r="E88" s="74">
        <v>2067.28</v>
      </c>
      <c r="F88" s="76">
        <v>1427.999</v>
      </c>
      <c r="G88" s="74">
        <v>883.345</v>
      </c>
      <c r="H88" s="75">
        <v>1500.071</v>
      </c>
      <c r="I88" s="74">
        <v>563.582</v>
      </c>
      <c r="J88" s="76">
        <v>804.96</v>
      </c>
      <c r="K88" s="77">
        <v>1151.978</v>
      </c>
      <c r="L88" s="78">
        <v>408.38700000000017</v>
      </c>
    </row>
    <row r="89" spans="1:12" ht="12.75">
      <c r="A89" s="72" t="s">
        <v>255</v>
      </c>
      <c r="B89" s="73" t="s">
        <v>256</v>
      </c>
      <c r="C89" s="74">
        <v>6741.822</v>
      </c>
      <c r="D89" s="75">
        <v>8567.209</v>
      </c>
      <c r="E89" s="74">
        <v>2115.956</v>
      </c>
      <c r="F89" s="76">
        <v>2828.838</v>
      </c>
      <c r="G89" s="74">
        <v>6848.572</v>
      </c>
      <c r="H89" s="75">
        <v>7021.083</v>
      </c>
      <c r="I89" s="74">
        <v>1865.746</v>
      </c>
      <c r="J89" s="76">
        <v>1840.435</v>
      </c>
      <c r="K89" s="77">
        <v>-106.75</v>
      </c>
      <c r="L89" s="78">
        <v>1546.126000000001</v>
      </c>
    </row>
    <row r="90" spans="1:12" ht="12.75">
      <c r="A90" s="72" t="s">
        <v>257</v>
      </c>
      <c r="B90" s="73" t="s">
        <v>258</v>
      </c>
      <c r="C90" s="74">
        <v>195410.357</v>
      </c>
      <c r="D90" s="75">
        <v>195216.161</v>
      </c>
      <c r="E90" s="74">
        <v>822797.516</v>
      </c>
      <c r="F90" s="76">
        <v>918893.338</v>
      </c>
      <c r="G90" s="74">
        <v>152132.984</v>
      </c>
      <c r="H90" s="75">
        <v>108632.824</v>
      </c>
      <c r="I90" s="74">
        <v>721796.238</v>
      </c>
      <c r="J90" s="76">
        <v>562887.719</v>
      </c>
      <c r="K90" s="77">
        <v>43277.37299999999</v>
      </c>
      <c r="L90" s="78">
        <v>86583.337</v>
      </c>
    </row>
    <row r="91" spans="1:12" ht="12.75">
      <c r="A91" s="72" t="s">
        <v>259</v>
      </c>
      <c r="B91" s="73" t="s">
        <v>260</v>
      </c>
      <c r="C91" s="74">
        <v>65790.306</v>
      </c>
      <c r="D91" s="75">
        <v>150346.702</v>
      </c>
      <c r="E91" s="74">
        <v>312358.406</v>
      </c>
      <c r="F91" s="76">
        <v>895226.087</v>
      </c>
      <c r="G91" s="74">
        <v>8767.44</v>
      </c>
      <c r="H91" s="75">
        <v>2941.876</v>
      </c>
      <c r="I91" s="74">
        <v>37739.311</v>
      </c>
      <c r="J91" s="76">
        <v>5504.538</v>
      </c>
      <c r="K91" s="77">
        <v>57022.865999999995</v>
      </c>
      <c r="L91" s="78">
        <v>147404.826</v>
      </c>
    </row>
    <row r="92" spans="1:12" ht="12.75">
      <c r="A92" s="72" t="s">
        <v>261</v>
      </c>
      <c r="B92" s="73" t="s">
        <v>262</v>
      </c>
      <c r="C92" s="74">
        <v>57181.872</v>
      </c>
      <c r="D92" s="75">
        <v>30351.55</v>
      </c>
      <c r="E92" s="74">
        <v>261461.845</v>
      </c>
      <c r="F92" s="76">
        <v>149868.711</v>
      </c>
      <c r="G92" s="74">
        <v>44663.873</v>
      </c>
      <c r="H92" s="75">
        <v>36256.055</v>
      </c>
      <c r="I92" s="74">
        <v>196853.555</v>
      </c>
      <c r="J92" s="76">
        <v>159833.49</v>
      </c>
      <c r="K92" s="77">
        <v>12517.999000000003</v>
      </c>
      <c r="L92" s="78">
        <v>-5904.505000000001</v>
      </c>
    </row>
    <row r="93" spans="1:12" ht="12.75">
      <c r="A93" s="72" t="s">
        <v>263</v>
      </c>
      <c r="B93" s="73" t="s">
        <v>264</v>
      </c>
      <c r="C93" s="74">
        <v>9773.787</v>
      </c>
      <c r="D93" s="75">
        <v>12137.906</v>
      </c>
      <c r="E93" s="74">
        <v>47467.96</v>
      </c>
      <c r="F93" s="76">
        <v>61753.61</v>
      </c>
      <c r="G93" s="74">
        <v>1093.363</v>
      </c>
      <c r="H93" s="75">
        <v>2782.432</v>
      </c>
      <c r="I93" s="74">
        <v>4450.013</v>
      </c>
      <c r="J93" s="76">
        <v>14985.301</v>
      </c>
      <c r="K93" s="77">
        <v>8680.424</v>
      </c>
      <c r="L93" s="78">
        <v>9355.474000000002</v>
      </c>
    </row>
    <row r="94" spans="1:12" ht="12.75">
      <c r="A94" s="72" t="s">
        <v>265</v>
      </c>
      <c r="B94" s="73" t="s">
        <v>266</v>
      </c>
      <c r="C94" s="74">
        <v>229716.301</v>
      </c>
      <c r="D94" s="75">
        <v>194432.928</v>
      </c>
      <c r="E94" s="74">
        <v>1032692.38</v>
      </c>
      <c r="F94" s="76">
        <v>898124.041</v>
      </c>
      <c r="G94" s="74">
        <v>116621.127</v>
      </c>
      <c r="H94" s="75">
        <v>82296.932</v>
      </c>
      <c r="I94" s="74">
        <v>382334.593</v>
      </c>
      <c r="J94" s="76">
        <v>116568.784</v>
      </c>
      <c r="K94" s="77">
        <v>113095.17400000001</v>
      </c>
      <c r="L94" s="78">
        <v>112135.99600000001</v>
      </c>
    </row>
    <row r="95" spans="1:12" ht="12.75">
      <c r="A95" s="72" t="s">
        <v>267</v>
      </c>
      <c r="B95" s="73" t="s">
        <v>268</v>
      </c>
      <c r="C95" s="74">
        <v>12588.675</v>
      </c>
      <c r="D95" s="75">
        <v>14237.708</v>
      </c>
      <c r="E95" s="74">
        <v>16692.885</v>
      </c>
      <c r="F95" s="76">
        <v>17231.304</v>
      </c>
      <c r="G95" s="74">
        <v>34047.858</v>
      </c>
      <c r="H95" s="75">
        <v>36144.168</v>
      </c>
      <c r="I95" s="74">
        <v>68018.201</v>
      </c>
      <c r="J95" s="76">
        <v>69047.643</v>
      </c>
      <c r="K95" s="77">
        <v>-21459.183</v>
      </c>
      <c r="L95" s="78">
        <v>-21906.46</v>
      </c>
    </row>
    <row r="96" spans="1:12" ht="12.75">
      <c r="A96" s="72" t="s">
        <v>269</v>
      </c>
      <c r="B96" s="73" t="s">
        <v>270</v>
      </c>
      <c r="C96" s="74">
        <v>26.449</v>
      </c>
      <c r="D96" s="75">
        <v>25.383</v>
      </c>
      <c r="E96" s="74">
        <v>79.654</v>
      </c>
      <c r="F96" s="76">
        <v>58.415</v>
      </c>
      <c r="G96" s="74">
        <v>1335.106</v>
      </c>
      <c r="H96" s="75">
        <v>1837.331</v>
      </c>
      <c r="I96" s="74">
        <v>6130.075</v>
      </c>
      <c r="J96" s="76">
        <v>7814.454</v>
      </c>
      <c r="K96" s="77">
        <v>-1308.657</v>
      </c>
      <c r="L96" s="78">
        <v>-1811.9479999999999</v>
      </c>
    </row>
    <row r="97" spans="1:12" ht="12.75">
      <c r="A97" s="72" t="s">
        <v>271</v>
      </c>
      <c r="B97" s="73" t="s">
        <v>272</v>
      </c>
      <c r="C97" s="74">
        <v>27097.542</v>
      </c>
      <c r="D97" s="75">
        <v>44197.993</v>
      </c>
      <c r="E97" s="74">
        <v>106842.154</v>
      </c>
      <c r="F97" s="76">
        <v>216478.842</v>
      </c>
      <c r="G97" s="74">
        <v>3995.507</v>
      </c>
      <c r="H97" s="75">
        <v>5211.283</v>
      </c>
      <c r="I97" s="74">
        <v>12835.981</v>
      </c>
      <c r="J97" s="76">
        <v>14946.702</v>
      </c>
      <c r="K97" s="77">
        <v>23102.035</v>
      </c>
      <c r="L97" s="78">
        <v>38986.71</v>
      </c>
    </row>
    <row r="98" spans="1:12" ht="12.75">
      <c r="A98" s="72" t="s">
        <v>273</v>
      </c>
      <c r="B98" s="73" t="s">
        <v>274</v>
      </c>
      <c r="C98" s="74">
        <v>21116.053</v>
      </c>
      <c r="D98" s="75">
        <v>24137.994</v>
      </c>
      <c r="E98" s="74">
        <v>71150.536</v>
      </c>
      <c r="F98" s="76">
        <v>78740.089</v>
      </c>
      <c r="G98" s="74">
        <v>20249.4</v>
      </c>
      <c r="H98" s="75">
        <v>21732.266</v>
      </c>
      <c r="I98" s="74">
        <v>56038.097</v>
      </c>
      <c r="J98" s="76">
        <v>55048.47</v>
      </c>
      <c r="K98" s="77">
        <v>866.6529999999984</v>
      </c>
      <c r="L98" s="78">
        <v>2405.727999999999</v>
      </c>
    </row>
    <row r="99" spans="1:12" ht="12.75">
      <c r="A99" s="72" t="s">
        <v>275</v>
      </c>
      <c r="B99" s="73" t="s">
        <v>276</v>
      </c>
      <c r="C99" s="74">
        <v>4252.019</v>
      </c>
      <c r="D99" s="75">
        <v>6592.083</v>
      </c>
      <c r="E99" s="74">
        <v>12320.272</v>
      </c>
      <c r="F99" s="76">
        <v>18636.404</v>
      </c>
      <c r="G99" s="74">
        <v>10431.332</v>
      </c>
      <c r="H99" s="75">
        <v>8624.973</v>
      </c>
      <c r="I99" s="74">
        <v>20337.771</v>
      </c>
      <c r="J99" s="76">
        <v>12977.204</v>
      </c>
      <c r="K99" s="77">
        <v>-6179.313</v>
      </c>
      <c r="L99" s="78">
        <v>-2032.8900000000003</v>
      </c>
    </row>
    <row r="100" spans="1:12" ht="12.75">
      <c r="A100" s="72" t="s">
        <v>277</v>
      </c>
      <c r="B100" s="73" t="s">
        <v>278</v>
      </c>
      <c r="C100" s="74">
        <v>10258.271</v>
      </c>
      <c r="D100" s="75">
        <v>21954.429</v>
      </c>
      <c r="E100" s="74">
        <v>24028.553</v>
      </c>
      <c r="F100" s="76">
        <v>52328.722</v>
      </c>
      <c r="G100" s="74">
        <v>11669.831</v>
      </c>
      <c r="H100" s="75">
        <v>10135.05</v>
      </c>
      <c r="I100" s="74">
        <v>29762.447</v>
      </c>
      <c r="J100" s="76">
        <v>24658.842</v>
      </c>
      <c r="K100" s="77">
        <v>-1411.5599999999995</v>
      </c>
      <c r="L100" s="78">
        <v>11819.379</v>
      </c>
    </row>
    <row r="101" spans="1:12" ht="12.75">
      <c r="A101" s="72" t="s">
        <v>279</v>
      </c>
      <c r="B101" s="73" t="s">
        <v>280</v>
      </c>
      <c r="C101" s="74">
        <v>8427.038</v>
      </c>
      <c r="D101" s="75">
        <v>8226.44</v>
      </c>
      <c r="E101" s="74">
        <v>18986.603</v>
      </c>
      <c r="F101" s="76">
        <v>22528.236</v>
      </c>
      <c r="G101" s="74">
        <v>15513.86</v>
      </c>
      <c r="H101" s="75">
        <v>17073.268</v>
      </c>
      <c r="I101" s="74">
        <v>29981.077</v>
      </c>
      <c r="J101" s="76">
        <v>36686.189</v>
      </c>
      <c r="K101" s="77">
        <v>-7086.822</v>
      </c>
      <c r="L101" s="78">
        <v>-8846.828</v>
      </c>
    </row>
    <row r="102" spans="1:12" ht="12.75">
      <c r="A102" s="72" t="s">
        <v>281</v>
      </c>
      <c r="B102" s="73" t="s">
        <v>282</v>
      </c>
      <c r="C102" s="74">
        <v>11256.57</v>
      </c>
      <c r="D102" s="75">
        <v>11080.346</v>
      </c>
      <c r="E102" s="74">
        <v>11678.368</v>
      </c>
      <c r="F102" s="76">
        <v>10848.499</v>
      </c>
      <c r="G102" s="74">
        <v>4071.692</v>
      </c>
      <c r="H102" s="75">
        <v>2584.302</v>
      </c>
      <c r="I102" s="74">
        <v>2461.121</v>
      </c>
      <c r="J102" s="76">
        <v>1976.548</v>
      </c>
      <c r="K102" s="77">
        <v>7184.878</v>
      </c>
      <c r="L102" s="78">
        <v>8496.044</v>
      </c>
    </row>
    <row r="103" spans="1:12" ht="12.75">
      <c r="A103" s="72" t="s">
        <v>283</v>
      </c>
      <c r="B103" s="73" t="s">
        <v>284</v>
      </c>
      <c r="C103" s="74">
        <v>47.506</v>
      </c>
      <c r="D103" s="75">
        <v>2.786</v>
      </c>
      <c r="E103" s="74">
        <v>33.387</v>
      </c>
      <c r="F103" s="76">
        <v>1.043</v>
      </c>
      <c r="G103" s="74">
        <v>393.413</v>
      </c>
      <c r="H103" s="75">
        <v>584.576</v>
      </c>
      <c r="I103" s="74">
        <v>208.614</v>
      </c>
      <c r="J103" s="76">
        <v>217.791</v>
      </c>
      <c r="K103" s="77">
        <v>-345.90700000000004</v>
      </c>
      <c r="L103" s="78">
        <v>-581.7900000000001</v>
      </c>
    </row>
    <row r="104" spans="1:12" ht="12.75">
      <c r="A104" s="72" t="s">
        <v>285</v>
      </c>
      <c r="B104" s="73" t="s">
        <v>286</v>
      </c>
      <c r="C104" s="74">
        <v>16582.142</v>
      </c>
      <c r="D104" s="75">
        <v>10818.423</v>
      </c>
      <c r="E104" s="74">
        <v>39815.724</v>
      </c>
      <c r="F104" s="76">
        <v>23649.456</v>
      </c>
      <c r="G104" s="74">
        <v>86154.387</v>
      </c>
      <c r="H104" s="75">
        <v>50389.876</v>
      </c>
      <c r="I104" s="74">
        <v>211598.148</v>
      </c>
      <c r="J104" s="76">
        <v>122798.192</v>
      </c>
      <c r="K104" s="77">
        <v>-69572.245</v>
      </c>
      <c r="L104" s="78">
        <v>-39571.452999999994</v>
      </c>
    </row>
    <row r="105" spans="1:12" ht="12.75">
      <c r="A105" s="72" t="s">
        <v>287</v>
      </c>
      <c r="B105" s="73" t="s">
        <v>288</v>
      </c>
      <c r="C105" s="74">
        <v>12893.577</v>
      </c>
      <c r="D105" s="75">
        <v>12720.354</v>
      </c>
      <c r="E105" s="74">
        <v>30434.812</v>
      </c>
      <c r="F105" s="76">
        <v>28141.348</v>
      </c>
      <c r="G105" s="74">
        <v>43031.108</v>
      </c>
      <c r="H105" s="75">
        <v>54725.85</v>
      </c>
      <c r="I105" s="74">
        <v>83868.714</v>
      </c>
      <c r="J105" s="76">
        <v>121333.367</v>
      </c>
      <c r="K105" s="77">
        <v>-30137.531000000003</v>
      </c>
      <c r="L105" s="78">
        <v>-42005.496</v>
      </c>
    </row>
    <row r="106" spans="1:12" ht="12.75">
      <c r="A106" s="72" t="s">
        <v>289</v>
      </c>
      <c r="B106" s="73" t="s">
        <v>290</v>
      </c>
      <c r="C106" s="74">
        <v>6912.796</v>
      </c>
      <c r="D106" s="75">
        <v>13750.554</v>
      </c>
      <c r="E106" s="74">
        <v>6949.367</v>
      </c>
      <c r="F106" s="76">
        <v>11561.312</v>
      </c>
      <c r="G106" s="74">
        <v>1687.19</v>
      </c>
      <c r="H106" s="75">
        <v>1971.424</v>
      </c>
      <c r="I106" s="74">
        <v>1531.491</v>
      </c>
      <c r="J106" s="76">
        <v>1585.596</v>
      </c>
      <c r="K106" s="77">
        <v>5225.606</v>
      </c>
      <c r="L106" s="78">
        <v>11779.130000000001</v>
      </c>
    </row>
    <row r="107" spans="1:12" ht="12.75">
      <c r="A107" s="72" t="s">
        <v>291</v>
      </c>
      <c r="B107" s="73" t="s">
        <v>292</v>
      </c>
      <c r="C107" s="74">
        <v>73.776</v>
      </c>
      <c r="D107" s="75">
        <v>1028.368</v>
      </c>
      <c r="E107" s="74">
        <v>124.053</v>
      </c>
      <c r="F107" s="76">
        <v>2182.823</v>
      </c>
      <c r="G107" s="74">
        <v>5303.75</v>
      </c>
      <c r="H107" s="75">
        <v>6289.057</v>
      </c>
      <c r="I107" s="74">
        <v>10111.331</v>
      </c>
      <c r="J107" s="76">
        <v>11583.998</v>
      </c>
      <c r="K107" s="77">
        <v>-5229.974</v>
      </c>
      <c r="L107" s="78">
        <v>-5260.689</v>
      </c>
    </row>
    <row r="108" spans="1:12" ht="12.75">
      <c r="A108" s="72" t="s">
        <v>293</v>
      </c>
      <c r="B108" s="73" t="s">
        <v>294</v>
      </c>
      <c r="C108" s="74">
        <v>410.941</v>
      </c>
      <c r="D108" s="75">
        <v>509.282</v>
      </c>
      <c r="E108" s="74">
        <v>225.14</v>
      </c>
      <c r="F108" s="76">
        <v>359.823</v>
      </c>
      <c r="G108" s="74">
        <v>2398.143</v>
      </c>
      <c r="H108" s="75">
        <v>469.736</v>
      </c>
      <c r="I108" s="74">
        <v>1736.493</v>
      </c>
      <c r="J108" s="76">
        <v>446.336</v>
      </c>
      <c r="K108" s="77">
        <v>-1987.202</v>
      </c>
      <c r="L108" s="78">
        <v>39.54599999999999</v>
      </c>
    </row>
    <row r="109" spans="1:12" ht="12.75">
      <c r="A109" s="72" t="s">
        <v>295</v>
      </c>
      <c r="B109" s="73" t="s">
        <v>296</v>
      </c>
      <c r="C109" s="74">
        <v>0</v>
      </c>
      <c r="D109" s="75">
        <v>1.462</v>
      </c>
      <c r="E109" s="74">
        <v>0</v>
      </c>
      <c r="F109" s="76">
        <v>1.05</v>
      </c>
      <c r="G109" s="74">
        <v>0</v>
      </c>
      <c r="H109" s="75">
        <v>4.367</v>
      </c>
      <c r="I109" s="74">
        <v>0</v>
      </c>
      <c r="J109" s="76">
        <v>0.6</v>
      </c>
      <c r="K109" s="77">
        <v>0</v>
      </c>
      <c r="L109" s="78">
        <v>-2.9050000000000002</v>
      </c>
    </row>
    <row r="110" spans="1:12" ht="12.75">
      <c r="A110" s="72" t="s">
        <v>297</v>
      </c>
      <c r="B110" s="73" t="s">
        <v>298</v>
      </c>
      <c r="C110" s="74">
        <v>1828.568</v>
      </c>
      <c r="D110" s="75">
        <v>3351.441</v>
      </c>
      <c r="E110" s="74">
        <v>2796.847</v>
      </c>
      <c r="F110" s="76">
        <v>4950.842</v>
      </c>
      <c r="G110" s="74">
        <v>1024.113</v>
      </c>
      <c r="H110" s="75">
        <v>1342.446</v>
      </c>
      <c r="I110" s="74">
        <v>1494.014</v>
      </c>
      <c r="J110" s="76">
        <v>1785.266</v>
      </c>
      <c r="K110" s="77">
        <v>804.4549999999999</v>
      </c>
      <c r="L110" s="78">
        <v>2008.995</v>
      </c>
    </row>
    <row r="111" spans="1:12" ht="12.75">
      <c r="A111" s="72" t="s">
        <v>299</v>
      </c>
      <c r="B111" s="73" t="s">
        <v>300</v>
      </c>
      <c r="C111" s="74">
        <v>122191.472</v>
      </c>
      <c r="D111" s="75">
        <v>295744.923</v>
      </c>
      <c r="E111" s="74">
        <v>256307.723</v>
      </c>
      <c r="F111" s="76">
        <v>716062.334</v>
      </c>
      <c r="G111" s="74">
        <v>82083.114</v>
      </c>
      <c r="H111" s="75">
        <v>57857.86</v>
      </c>
      <c r="I111" s="74">
        <v>142255.69</v>
      </c>
      <c r="J111" s="76">
        <v>88525.213</v>
      </c>
      <c r="K111" s="77">
        <v>40108.35799999999</v>
      </c>
      <c r="L111" s="78">
        <v>237887.06300000002</v>
      </c>
    </row>
    <row r="112" spans="1:12" ht="12.75">
      <c r="A112" s="72" t="s">
        <v>301</v>
      </c>
      <c r="B112" s="73" t="s">
        <v>302</v>
      </c>
      <c r="C112" s="74">
        <v>5210.304</v>
      </c>
      <c r="D112" s="75">
        <v>4199.385</v>
      </c>
      <c r="E112" s="74">
        <v>5693.097</v>
      </c>
      <c r="F112" s="76">
        <v>4153.356</v>
      </c>
      <c r="G112" s="74">
        <v>20491.954</v>
      </c>
      <c r="H112" s="75">
        <v>22951.098</v>
      </c>
      <c r="I112" s="74">
        <v>31711.32</v>
      </c>
      <c r="J112" s="76">
        <v>35915.691</v>
      </c>
      <c r="K112" s="77">
        <v>-15281.650000000001</v>
      </c>
      <c r="L112" s="78">
        <v>-18751.713000000003</v>
      </c>
    </row>
    <row r="113" spans="1:12" ht="12.75">
      <c r="A113" s="72" t="s">
        <v>303</v>
      </c>
      <c r="B113" s="73" t="s">
        <v>304</v>
      </c>
      <c r="C113" s="74">
        <v>4514.839</v>
      </c>
      <c r="D113" s="75">
        <v>7841.361</v>
      </c>
      <c r="E113" s="74">
        <v>3898.911</v>
      </c>
      <c r="F113" s="76">
        <v>5315.233</v>
      </c>
      <c r="G113" s="74">
        <v>9856.322</v>
      </c>
      <c r="H113" s="75">
        <v>12597.312</v>
      </c>
      <c r="I113" s="74">
        <v>10377.121</v>
      </c>
      <c r="J113" s="76">
        <v>7315.351</v>
      </c>
      <c r="K113" s="77">
        <v>-5341.483</v>
      </c>
      <c r="L113" s="78">
        <v>-4755.951</v>
      </c>
    </row>
    <row r="114" spans="1:12" ht="12.75">
      <c r="A114" s="72" t="s">
        <v>305</v>
      </c>
      <c r="B114" s="73" t="s">
        <v>306</v>
      </c>
      <c r="C114" s="74">
        <v>4.996</v>
      </c>
      <c r="D114" s="75">
        <v>115.394</v>
      </c>
      <c r="E114" s="74">
        <v>5.658</v>
      </c>
      <c r="F114" s="76">
        <v>150.06</v>
      </c>
      <c r="G114" s="74">
        <v>1777.995</v>
      </c>
      <c r="H114" s="75">
        <v>3884.129</v>
      </c>
      <c r="I114" s="74">
        <v>1154.202</v>
      </c>
      <c r="J114" s="76">
        <v>6395.097</v>
      </c>
      <c r="K114" s="77">
        <v>-1772.9989999999998</v>
      </c>
      <c r="L114" s="78">
        <v>-3768.7349999999997</v>
      </c>
    </row>
    <row r="115" spans="1:12" ht="12.75">
      <c r="A115" s="72" t="s">
        <v>307</v>
      </c>
      <c r="B115" s="73" t="s">
        <v>308</v>
      </c>
      <c r="C115" s="74">
        <v>11058.624</v>
      </c>
      <c r="D115" s="75">
        <v>15141.838</v>
      </c>
      <c r="E115" s="74">
        <v>4924.163</v>
      </c>
      <c r="F115" s="76">
        <v>6166.511</v>
      </c>
      <c r="G115" s="74">
        <v>76887.766</v>
      </c>
      <c r="H115" s="75">
        <v>80152.54</v>
      </c>
      <c r="I115" s="74">
        <v>10786.881</v>
      </c>
      <c r="J115" s="76">
        <v>9006.482</v>
      </c>
      <c r="K115" s="77">
        <v>-65829.142</v>
      </c>
      <c r="L115" s="78">
        <v>-65010.70199999999</v>
      </c>
    </row>
    <row r="116" spans="1:12" ht="12.75">
      <c r="A116" s="72" t="s">
        <v>309</v>
      </c>
      <c r="B116" s="73" t="s">
        <v>310</v>
      </c>
      <c r="C116" s="74">
        <v>3987.859</v>
      </c>
      <c r="D116" s="75">
        <v>3884.041</v>
      </c>
      <c r="E116" s="74">
        <v>1344.746</v>
      </c>
      <c r="F116" s="76">
        <v>1253.626</v>
      </c>
      <c r="G116" s="74">
        <v>3426.811</v>
      </c>
      <c r="H116" s="75">
        <v>2985.149</v>
      </c>
      <c r="I116" s="74">
        <v>260.977</v>
      </c>
      <c r="J116" s="76">
        <v>360.879</v>
      </c>
      <c r="K116" s="77">
        <v>561.0479999999998</v>
      </c>
      <c r="L116" s="78">
        <v>898.8920000000003</v>
      </c>
    </row>
    <row r="117" spans="1:12" ht="12.75">
      <c r="A117" s="72" t="s">
        <v>311</v>
      </c>
      <c r="B117" s="73" t="s">
        <v>312</v>
      </c>
      <c r="C117" s="74">
        <v>42990.417</v>
      </c>
      <c r="D117" s="75">
        <v>44843.905</v>
      </c>
      <c r="E117" s="74">
        <v>12310.931</v>
      </c>
      <c r="F117" s="76">
        <v>13745.1</v>
      </c>
      <c r="G117" s="74">
        <v>10560.618</v>
      </c>
      <c r="H117" s="75">
        <v>10920.48</v>
      </c>
      <c r="I117" s="74">
        <v>3242.028</v>
      </c>
      <c r="J117" s="76">
        <v>3290.185</v>
      </c>
      <c r="K117" s="77">
        <v>32429.799</v>
      </c>
      <c r="L117" s="78">
        <v>33923.425</v>
      </c>
    </row>
    <row r="118" spans="1:12" ht="12.75">
      <c r="A118" s="72" t="s">
        <v>313</v>
      </c>
      <c r="B118" s="73" t="s">
        <v>314</v>
      </c>
      <c r="C118" s="74">
        <v>1281.446</v>
      </c>
      <c r="D118" s="75">
        <v>2060.649</v>
      </c>
      <c r="E118" s="74">
        <v>11926.239</v>
      </c>
      <c r="F118" s="76">
        <v>1690.266</v>
      </c>
      <c r="G118" s="74">
        <v>1419.451</v>
      </c>
      <c r="H118" s="75">
        <v>2071.457</v>
      </c>
      <c r="I118" s="74">
        <v>1498.641</v>
      </c>
      <c r="J118" s="76">
        <v>1710.487</v>
      </c>
      <c r="K118" s="77">
        <v>-138.0050000000001</v>
      </c>
      <c r="L118" s="78">
        <v>-10.807999999999993</v>
      </c>
    </row>
    <row r="119" spans="1:12" ht="12.75">
      <c r="A119" s="72" t="s">
        <v>315</v>
      </c>
      <c r="B119" s="73" t="s">
        <v>316</v>
      </c>
      <c r="C119" s="74">
        <v>1463.441</v>
      </c>
      <c r="D119" s="75">
        <v>1143.29</v>
      </c>
      <c r="E119" s="74">
        <v>15784.309</v>
      </c>
      <c r="F119" s="76">
        <v>15290.088</v>
      </c>
      <c r="G119" s="74">
        <v>3991.665</v>
      </c>
      <c r="H119" s="75">
        <v>3661.197</v>
      </c>
      <c r="I119" s="74">
        <v>47235.895</v>
      </c>
      <c r="J119" s="76">
        <v>31332.824</v>
      </c>
      <c r="K119" s="77">
        <v>-2528.224</v>
      </c>
      <c r="L119" s="78">
        <v>-2517.907</v>
      </c>
    </row>
    <row r="120" spans="1:12" ht="12.75">
      <c r="A120" s="72" t="s">
        <v>317</v>
      </c>
      <c r="B120" s="73" t="s">
        <v>318</v>
      </c>
      <c r="C120" s="74">
        <v>3867.599</v>
      </c>
      <c r="D120" s="75">
        <v>6615.363</v>
      </c>
      <c r="E120" s="74">
        <v>14901.914</v>
      </c>
      <c r="F120" s="76">
        <v>27429.455</v>
      </c>
      <c r="G120" s="74">
        <v>5971.953</v>
      </c>
      <c r="H120" s="75">
        <v>3559.494</v>
      </c>
      <c r="I120" s="74">
        <v>17496.695</v>
      </c>
      <c r="J120" s="76">
        <v>10216.051</v>
      </c>
      <c r="K120" s="77">
        <v>-2104.3540000000003</v>
      </c>
      <c r="L120" s="78">
        <v>3055.869</v>
      </c>
    </row>
    <row r="121" spans="1:12" ht="12.75">
      <c r="A121" s="72" t="s">
        <v>319</v>
      </c>
      <c r="B121" s="73" t="s">
        <v>320</v>
      </c>
      <c r="C121" s="74">
        <v>150.326</v>
      </c>
      <c r="D121" s="75">
        <v>47.617</v>
      </c>
      <c r="E121" s="74">
        <v>33.945</v>
      </c>
      <c r="F121" s="76">
        <v>9.067</v>
      </c>
      <c r="G121" s="74">
        <v>3390.866</v>
      </c>
      <c r="H121" s="75">
        <v>4233.807</v>
      </c>
      <c r="I121" s="74">
        <v>1296.186</v>
      </c>
      <c r="J121" s="76">
        <v>1496.213</v>
      </c>
      <c r="K121" s="77">
        <v>-3240.54</v>
      </c>
      <c r="L121" s="78">
        <v>-4186.19</v>
      </c>
    </row>
    <row r="122" spans="1:12" ht="12.75">
      <c r="A122" s="72" t="s">
        <v>321</v>
      </c>
      <c r="B122" s="73" t="s">
        <v>322</v>
      </c>
      <c r="C122" s="74">
        <v>7712.466</v>
      </c>
      <c r="D122" s="75">
        <v>6834.118</v>
      </c>
      <c r="E122" s="74">
        <v>3791.756</v>
      </c>
      <c r="F122" s="76">
        <v>2857.477</v>
      </c>
      <c r="G122" s="74">
        <v>45452.17</v>
      </c>
      <c r="H122" s="75">
        <v>48999.168</v>
      </c>
      <c r="I122" s="74">
        <v>4901.284</v>
      </c>
      <c r="J122" s="76">
        <v>6445.157</v>
      </c>
      <c r="K122" s="77">
        <v>-37739.704</v>
      </c>
      <c r="L122" s="78">
        <v>-42165.049999999996</v>
      </c>
    </row>
    <row r="123" spans="1:12" ht="12.75">
      <c r="A123" s="72" t="s">
        <v>323</v>
      </c>
      <c r="B123" s="73" t="s">
        <v>324</v>
      </c>
      <c r="C123" s="74">
        <v>1488.932</v>
      </c>
      <c r="D123" s="75">
        <v>1617.347</v>
      </c>
      <c r="E123" s="74">
        <v>3308.891</v>
      </c>
      <c r="F123" s="76">
        <v>1681.546</v>
      </c>
      <c r="G123" s="74">
        <v>401.173</v>
      </c>
      <c r="H123" s="75">
        <v>1812.574</v>
      </c>
      <c r="I123" s="74">
        <v>221.437</v>
      </c>
      <c r="J123" s="76">
        <v>261.184</v>
      </c>
      <c r="K123" s="77">
        <v>1087.759</v>
      </c>
      <c r="L123" s="78">
        <v>-195.2270000000001</v>
      </c>
    </row>
    <row r="124" spans="1:12" ht="12.75">
      <c r="A124" s="72" t="s">
        <v>325</v>
      </c>
      <c r="B124" s="73" t="s">
        <v>326</v>
      </c>
      <c r="C124" s="74">
        <v>257.742</v>
      </c>
      <c r="D124" s="75">
        <v>867.221</v>
      </c>
      <c r="E124" s="74">
        <v>2091.24</v>
      </c>
      <c r="F124" s="76">
        <v>2598.811</v>
      </c>
      <c r="G124" s="74">
        <v>7848.571</v>
      </c>
      <c r="H124" s="75">
        <v>6920.659</v>
      </c>
      <c r="I124" s="74">
        <v>59898.94</v>
      </c>
      <c r="J124" s="76">
        <v>49041.514</v>
      </c>
      <c r="K124" s="77">
        <v>-7590.829</v>
      </c>
      <c r="L124" s="78">
        <v>-6053.438</v>
      </c>
    </row>
    <row r="125" spans="1:12" ht="12.75">
      <c r="A125" s="72" t="s">
        <v>327</v>
      </c>
      <c r="B125" s="73" t="s">
        <v>328</v>
      </c>
      <c r="C125" s="74">
        <v>8170.452</v>
      </c>
      <c r="D125" s="75">
        <v>7868.866</v>
      </c>
      <c r="E125" s="74">
        <v>8583.013</v>
      </c>
      <c r="F125" s="76">
        <v>8168.042</v>
      </c>
      <c r="G125" s="74">
        <v>11888.326</v>
      </c>
      <c r="H125" s="75">
        <v>7375.927</v>
      </c>
      <c r="I125" s="74">
        <v>14712.636</v>
      </c>
      <c r="J125" s="76">
        <v>9689.848</v>
      </c>
      <c r="K125" s="77">
        <v>-3717.873999999999</v>
      </c>
      <c r="L125" s="78">
        <v>492.9390000000003</v>
      </c>
    </row>
    <row r="126" spans="1:12" ht="12.75">
      <c r="A126" s="72" t="s">
        <v>329</v>
      </c>
      <c r="B126" s="73" t="s">
        <v>330</v>
      </c>
      <c r="C126" s="74">
        <v>3907.466</v>
      </c>
      <c r="D126" s="75">
        <v>7446.236</v>
      </c>
      <c r="E126" s="74">
        <v>5554.217</v>
      </c>
      <c r="F126" s="76">
        <v>11716.682</v>
      </c>
      <c r="G126" s="74">
        <v>1406.486</v>
      </c>
      <c r="H126" s="75">
        <v>1452.393</v>
      </c>
      <c r="I126" s="74">
        <v>2556.728</v>
      </c>
      <c r="J126" s="76">
        <v>2625.622</v>
      </c>
      <c r="K126" s="77">
        <v>2500.9799999999996</v>
      </c>
      <c r="L126" s="78">
        <v>5993.843</v>
      </c>
    </row>
    <row r="127" spans="1:12" ht="12.75">
      <c r="A127" s="72" t="s">
        <v>331</v>
      </c>
      <c r="B127" s="73" t="s">
        <v>332</v>
      </c>
      <c r="C127" s="74">
        <v>9.715</v>
      </c>
      <c r="D127" s="75">
        <v>32.334</v>
      </c>
      <c r="E127" s="74">
        <v>1.428</v>
      </c>
      <c r="F127" s="76">
        <v>25.91</v>
      </c>
      <c r="G127" s="74">
        <v>772.095</v>
      </c>
      <c r="H127" s="75">
        <v>640.486</v>
      </c>
      <c r="I127" s="74">
        <v>740.974</v>
      </c>
      <c r="J127" s="76">
        <v>636.209</v>
      </c>
      <c r="K127" s="77">
        <v>-762.38</v>
      </c>
      <c r="L127" s="78">
        <v>-608.152</v>
      </c>
    </row>
    <row r="128" spans="1:12" ht="12.75">
      <c r="A128" s="72" t="s">
        <v>333</v>
      </c>
      <c r="B128" s="73" t="s">
        <v>334</v>
      </c>
      <c r="C128" s="74">
        <v>2099.119</v>
      </c>
      <c r="D128" s="75">
        <v>2578.632</v>
      </c>
      <c r="E128" s="74">
        <v>1059.043</v>
      </c>
      <c r="F128" s="76">
        <v>1390.374</v>
      </c>
      <c r="G128" s="74">
        <v>6615.335</v>
      </c>
      <c r="H128" s="75">
        <v>8949.814</v>
      </c>
      <c r="I128" s="74">
        <v>3262.981</v>
      </c>
      <c r="J128" s="76">
        <v>3688.02</v>
      </c>
      <c r="K128" s="77">
        <v>-4516.216</v>
      </c>
      <c r="L128" s="78">
        <v>-6371.182000000001</v>
      </c>
    </row>
    <row r="129" spans="1:12" ht="12.75">
      <c r="A129" s="72" t="s">
        <v>335</v>
      </c>
      <c r="B129" s="73" t="s">
        <v>336</v>
      </c>
      <c r="C129" s="74">
        <v>44.386</v>
      </c>
      <c r="D129" s="75">
        <v>28.825</v>
      </c>
      <c r="E129" s="74">
        <v>3.747</v>
      </c>
      <c r="F129" s="76">
        <v>2.003</v>
      </c>
      <c r="G129" s="74">
        <v>2151.292</v>
      </c>
      <c r="H129" s="75">
        <v>1963.699</v>
      </c>
      <c r="I129" s="74">
        <v>188.379</v>
      </c>
      <c r="J129" s="76">
        <v>178.919</v>
      </c>
      <c r="K129" s="77">
        <v>-2106.906</v>
      </c>
      <c r="L129" s="78">
        <v>-1934.874</v>
      </c>
    </row>
    <row r="130" spans="1:12" ht="12.75">
      <c r="A130" s="72" t="s">
        <v>337</v>
      </c>
      <c r="B130" s="73" t="s">
        <v>338</v>
      </c>
      <c r="C130" s="74">
        <v>2066.726</v>
      </c>
      <c r="D130" s="75">
        <v>1262.103</v>
      </c>
      <c r="E130" s="74">
        <v>2955.205</v>
      </c>
      <c r="F130" s="76">
        <v>2185.994</v>
      </c>
      <c r="G130" s="74">
        <v>2675.876</v>
      </c>
      <c r="H130" s="75">
        <v>1467.591</v>
      </c>
      <c r="I130" s="74">
        <v>3208.672</v>
      </c>
      <c r="J130" s="76">
        <v>1782.786</v>
      </c>
      <c r="K130" s="77">
        <v>-609.1500000000001</v>
      </c>
      <c r="L130" s="78">
        <v>-205.48799999999983</v>
      </c>
    </row>
    <row r="131" spans="1:12" ht="12.75">
      <c r="A131" s="72" t="s">
        <v>339</v>
      </c>
      <c r="B131" s="73" t="s">
        <v>340</v>
      </c>
      <c r="C131" s="74">
        <v>3784.042</v>
      </c>
      <c r="D131" s="75">
        <v>1501.061</v>
      </c>
      <c r="E131" s="74">
        <v>3962.044</v>
      </c>
      <c r="F131" s="76">
        <v>1729.604</v>
      </c>
      <c r="G131" s="74">
        <v>25908.867</v>
      </c>
      <c r="H131" s="75">
        <v>18229.838</v>
      </c>
      <c r="I131" s="74">
        <v>26424.942</v>
      </c>
      <c r="J131" s="76">
        <v>21324.228</v>
      </c>
      <c r="K131" s="77">
        <v>-22124.824999999997</v>
      </c>
      <c r="L131" s="78">
        <v>-16728.777</v>
      </c>
    </row>
    <row r="132" spans="1:12" ht="12.75">
      <c r="A132" s="72" t="s">
        <v>341</v>
      </c>
      <c r="B132" s="73" t="s">
        <v>342</v>
      </c>
      <c r="C132" s="74">
        <v>0.007</v>
      </c>
      <c r="D132" s="75">
        <v>0.005</v>
      </c>
      <c r="E132" s="74">
        <v>0.002</v>
      </c>
      <c r="F132" s="76">
        <v>0.001</v>
      </c>
      <c r="G132" s="74">
        <v>151.429</v>
      </c>
      <c r="H132" s="75">
        <v>120.701</v>
      </c>
      <c r="I132" s="74">
        <v>33.302</v>
      </c>
      <c r="J132" s="76">
        <v>40.532</v>
      </c>
      <c r="K132" s="77">
        <v>-151.422</v>
      </c>
      <c r="L132" s="78">
        <v>-120.696</v>
      </c>
    </row>
    <row r="133" spans="1:12" ht="12.75">
      <c r="A133" s="72" t="s">
        <v>343</v>
      </c>
      <c r="B133" s="73" t="s">
        <v>344</v>
      </c>
      <c r="C133" s="74">
        <v>140.166</v>
      </c>
      <c r="D133" s="75">
        <v>1527.941</v>
      </c>
      <c r="E133" s="74">
        <v>28.634</v>
      </c>
      <c r="F133" s="76">
        <v>774.619</v>
      </c>
      <c r="G133" s="74">
        <v>26317.17</v>
      </c>
      <c r="H133" s="75">
        <v>28725.509</v>
      </c>
      <c r="I133" s="74">
        <v>9773.295</v>
      </c>
      <c r="J133" s="76">
        <v>8362.566</v>
      </c>
      <c r="K133" s="77">
        <v>-26177.003999999997</v>
      </c>
      <c r="L133" s="78">
        <v>-27197.568</v>
      </c>
    </row>
    <row r="134" spans="1:12" ht="12.75">
      <c r="A134" s="72" t="s">
        <v>345</v>
      </c>
      <c r="B134" s="73" t="s">
        <v>346</v>
      </c>
      <c r="C134" s="74">
        <v>17.516</v>
      </c>
      <c r="D134" s="75">
        <v>12.802</v>
      </c>
      <c r="E134" s="74">
        <v>5.918</v>
      </c>
      <c r="F134" s="76">
        <v>5.235</v>
      </c>
      <c r="G134" s="74">
        <v>2758.37</v>
      </c>
      <c r="H134" s="75">
        <v>3702.643</v>
      </c>
      <c r="I134" s="74">
        <v>1474.715</v>
      </c>
      <c r="J134" s="76">
        <v>1528.504</v>
      </c>
      <c r="K134" s="77">
        <v>-2740.854</v>
      </c>
      <c r="L134" s="78">
        <v>-3689.841</v>
      </c>
    </row>
    <row r="135" spans="1:12" ht="12.75">
      <c r="A135" s="72" t="s">
        <v>347</v>
      </c>
      <c r="B135" s="73" t="s">
        <v>348</v>
      </c>
      <c r="C135" s="74">
        <v>3198.23</v>
      </c>
      <c r="D135" s="75">
        <v>3067.897</v>
      </c>
      <c r="E135" s="74">
        <v>3440.462</v>
      </c>
      <c r="F135" s="76">
        <v>3136.046</v>
      </c>
      <c r="G135" s="74">
        <v>134839.085</v>
      </c>
      <c r="H135" s="75">
        <v>177932.581</v>
      </c>
      <c r="I135" s="74">
        <v>138360.051</v>
      </c>
      <c r="J135" s="76">
        <v>195181.643</v>
      </c>
      <c r="K135" s="77">
        <v>-131640.85499999998</v>
      </c>
      <c r="L135" s="78">
        <v>-174864.684</v>
      </c>
    </row>
    <row r="136" spans="1:12" ht="12.75">
      <c r="A136" s="72" t="s">
        <v>349</v>
      </c>
      <c r="B136" s="73" t="s">
        <v>350</v>
      </c>
      <c r="C136" s="74">
        <v>18085.34</v>
      </c>
      <c r="D136" s="75">
        <v>10084.491</v>
      </c>
      <c r="E136" s="74">
        <v>18702.946</v>
      </c>
      <c r="F136" s="76">
        <v>9674.265</v>
      </c>
      <c r="G136" s="74">
        <v>32418.902</v>
      </c>
      <c r="H136" s="75">
        <v>34870.772</v>
      </c>
      <c r="I136" s="74">
        <v>29063.608</v>
      </c>
      <c r="J136" s="76">
        <v>32566.585</v>
      </c>
      <c r="K136" s="77">
        <v>-14333.561999999998</v>
      </c>
      <c r="L136" s="78">
        <v>-24786.280999999995</v>
      </c>
    </row>
    <row r="137" spans="1:12" ht="12.75">
      <c r="A137" s="72" t="s">
        <v>351</v>
      </c>
      <c r="B137" s="73" t="s">
        <v>352</v>
      </c>
      <c r="C137" s="74">
        <v>417.213</v>
      </c>
      <c r="D137" s="75">
        <v>281.676</v>
      </c>
      <c r="E137" s="74">
        <v>369.298</v>
      </c>
      <c r="F137" s="76">
        <v>263.206</v>
      </c>
      <c r="G137" s="74">
        <v>33426.944</v>
      </c>
      <c r="H137" s="75">
        <v>29708.953</v>
      </c>
      <c r="I137" s="74">
        <v>29512.471</v>
      </c>
      <c r="J137" s="76">
        <v>33665.985</v>
      </c>
      <c r="K137" s="77">
        <v>-33009.731</v>
      </c>
      <c r="L137" s="78">
        <v>-29427.277000000002</v>
      </c>
    </row>
    <row r="138" spans="1:12" ht="12.75">
      <c r="A138" s="72" t="s">
        <v>353</v>
      </c>
      <c r="B138" s="73" t="s">
        <v>354</v>
      </c>
      <c r="C138" s="74">
        <v>180483.647</v>
      </c>
      <c r="D138" s="75">
        <v>310659.807</v>
      </c>
      <c r="E138" s="74">
        <v>180771.489</v>
      </c>
      <c r="F138" s="76">
        <v>368264.895</v>
      </c>
      <c r="G138" s="74">
        <v>102702.148</v>
      </c>
      <c r="H138" s="75">
        <v>83417.284</v>
      </c>
      <c r="I138" s="74">
        <v>99758.029</v>
      </c>
      <c r="J138" s="76">
        <v>91035.269</v>
      </c>
      <c r="K138" s="77">
        <v>77781.499</v>
      </c>
      <c r="L138" s="78">
        <v>227242.523</v>
      </c>
    </row>
    <row r="139" spans="1:12" ht="12.75">
      <c r="A139" s="72" t="s">
        <v>355</v>
      </c>
      <c r="B139" s="73" t="s">
        <v>356</v>
      </c>
      <c r="C139" s="74">
        <v>1158.223</v>
      </c>
      <c r="D139" s="75">
        <v>3020.633</v>
      </c>
      <c r="E139" s="74">
        <v>412.483</v>
      </c>
      <c r="F139" s="76">
        <v>491.173</v>
      </c>
      <c r="G139" s="74">
        <v>16533.49</v>
      </c>
      <c r="H139" s="75">
        <v>16826.42</v>
      </c>
      <c r="I139" s="74">
        <v>9283.05</v>
      </c>
      <c r="J139" s="76">
        <v>7711.368</v>
      </c>
      <c r="K139" s="77">
        <v>-15375.267000000002</v>
      </c>
      <c r="L139" s="78">
        <v>-13805.786999999998</v>
      </c>
    </row>
    <row r="140" spans="1:12" ht="12.75">
      <c r="A140" s="72" t="s">
        <v>357</v>
      </c>
      <c r="B140" s="73" t="s">
        <v>358</v>
      </c>
      <c r="C140" s="74">
        <v>4548.479</v>
      </c>
      <c r="D140" s="75">
        <v>10710.048</v>
      </c>
      <c r="E140" s="74">
        <v>3271.311</v>
      </c>
      <c r="F140" s="76">
        <v>10249.138</v>
      </c>
      <c r="G140" s="74">
        <v>88376.337</v>
      </c>
      <c r="H140" s="75">
        <v>95104.82</v>
      </c>
      <c r="I140" s="74">
        <v>73588.058</v>
      </c>
      <c r="J140" s="76">
        <v>88072.128</v>
      </c>
      <c r="K140" s="77">
        <v>-83827.858</v>
      </c>
      <c r="L140" s="78">
        <v>-84394.77200000001</v>
      </c>
    </row>
    <row r="141" spans="1:12" ht="12.75">
      <c r="A141" s="72" t="s">
        <v>359</v>
      </c>
      <c r="B141" s="73" t="s">
        <v>360</v>
      </c>
      <c r="C141" s="74">
        <v>141104.646</v>
      </c>
      <c r="D141" s="75">
        <v>136310.008</v>
      </c>
      <c r="E141" s="74">
        <v>130404.306</v>
      </c>
      <c r="F141" s="76">
        <v>126526.168</v>
      </c>
      <c r="G141" s="74">
        <v>139611.385</v>
      </c>
      <c r="H141" s="75">
        <v>115006.516</v>
      </c>
      <c r="I141" s="74">
        <v>115118.676</v>
      </c>
      <c r="J141" s="76">
        <v>91690.786</v>
      </c>
      <c r="K141" s="77">
        <v>1493.2609999999986</v>
      </c>
      <c r="L141" s="78">
        <v>21303.492</v>
      </c>
    </row>
    <row r="142" spans="1:12" ht="12.75">
      <c r="A142" s="72" t="s">
        <v>361</v>
      </c>
      <c r="B142" s="73" t="s">
        <v>362</v>
      </c>
      <c r="C142" s="74">
        <v>21596.959</v>
      </c>
      <c r="D142" s="75">
        <v>20687.394</v>
      </c>
      <c r="E142" s="74">
        <v>33574.989</v>
      </c>
      <c r="F142" s="76">
        <v>37352.477</v>
      </c>
      <c r="G142" s="74">
        <v>10192.607</v>
      </c>
      <c r="H142" s="75">
        <v>3716.664</v>
      </c>
      <c r="I142" s="74">
        <v>10393.827</v>
      </c>
      <c r="J142" s="76">
        <v>3080.046</v>
      </c>
      <c r="K142" s="77">
        <v>11404.351999999999</v>
      </c>
      <c r="L142" s="78">
        <v>16970.73</v>
      </c>
    </row>
    <row r="143" spans="1:12" ht="12.75">
      <c r="A143" s="72" t="s">
        <v>363</v>
      </c>
      <c r="B143" s="73" t="s">
        <v>364</v>
      </c>
      <c r="C143" s="74">
        <v>6514.921</v>
      </c>
      <c r="D143" s="75">
        <v>7269.233</v>
      </c>
      <c r="E143" s="74">
        <v>23776.926</v>
      </c>
      <c r="F143" s="76">
        <v>23272.516</v>
      </c>
      <c r="G143" s="74">
        <v>1155.959</v>
      </c>
      <c r="H143" s="75">
        <v>2069.546</v>
      </c>
      <c r="I143" s="74">
        <v>3210.95</v>
      </c>
      <c r="J143" s="76">
        <v>5515.836</v>
      </c>
      <c r="K143" s="77">
        <v>5358.962</v>
      </c>
      <c r="L143" s="78">
        <v>5199.687</v>
      </c>
    </row>
    <row r="144" spans="1:12" ht="12.75">
      <c r="A144" s="72" t="s">
        <v>365</v>
      </c>
      <c r="B144" s="73" t="s">
        <v>366</v>
      </c>
      <c r="C144" s="74">
        <v>599.006</v>
      </c>
      <c r="D144" s="75">
        <v>363.977</v>
      </c>
      <c r="E144" s="74">
        <v>664.044</v>
      </c>
      <c r="F144" s="76">
        <v>412.096</v>
      </c>
      <c r="G144" s="74">
        <v>1943.809</v>
      </c>
      <c r="H144" s="75">
        <v>1874.145</v>
      </c>
      <c r="I144" s="74">
        <v>246.702</v>
      </c>
      <c r="J144" s="76">
        <v>307.075</v>
      </c>
      <c r="K144" s="77">
        <v>-1344.8029999999999</v>
      </c>
      <c r="L144" s="78">
        <v>-1510.1680000000001</v>
      </c>
    </row>
    <row r="145" spans="1:12" ht="12.75">
      <c r="A145" s="72" t="s">
        <v>367</v>
      </c>
      <c r="B145" s="73" t="s">
        <v>368</v>
      </c>
      <c r="C145" s="74">
        <v>987.399</v>
      </c>
      <c r="D145" s="75">
        <v>2964.344</v>
      </c>
      <c r="E145" s="74">
        <v>4240.237</v>
      </c>
      <c r="F145" s="76">
        <v>7424.728</v>
      </c>
      <c r="G145" s="74">
        <v>67.655</v>
      </c>
      <c r="H145" s="75">
        <v>4.382</v>
      </c>
      <c r="I145" s="74">
        <v>105.284</v>
      </c>
      <c r="J145" s="76">
        <v>0.05</v>
      </c>
      <c r="K145" s="77">
        <v>919.744</v>
      </c>
      <c r="L145" s="78">
        <v>2959.962</v>
      </c>
    </row>
    <row r="146" spans="1:12" ht="12.75">
      <c r="A146" s="72" t="s">
        <v>369</v>
      </c>
      <c r="B146" s="73" t="s">
        <v>370</v>
      </c>
      <c r="C146" s="74">
        <v>137062.437</v>
      </c>
      <c r="D146" s="75">
        <v>182088.518</v>
      </c>
      <c r="E146" s="74">
        <v>52506.145</v>
      </c>
      <c r="F146" s="76">
        <v>66364.03</v>
      </c>
      <c r="G146" s="74">
        <v>26528.196</v>
      </c>
      <c r="H146" s="75">
        <v>27720.502</v>
      </c>
      <c r="I146" s="74">
        <v>6543.822</v>
      </c>
      <c r="J146" s="76">
        <v>6516.152</v>
      </c>
      <c r="K146" s="77">
        <v>110534.24100000001</v>
      </c>
      <c r="L146" s="78">
        <v>154368.016</v>
      </c>
    </row>
    <row r="147" spans="1:12" ht="12.75">
      <c r="A147" s="72" t="s">
        <v>371</v>
      </c>
      <c r="B147" s="73" t="s">
        <v>372</v>
      </c>
      <c r="C147" s="74">
        <v>357439.359</v>
      </c>
      <c r="D147" s="75">
        <v>410646.237</v>
      </c>
      <c r="E147" s="74">
        <v>114725.443</v>
      </c>
      <c r="F147" s="76">
        <v>129248.215</v>
      </c>
      <c r="G147" s="74">
        <v>55316.064</v>
      </c>
      <c r="H147" s="75">
        <v>68241.549</v>
      </c>
      <c r="I147" s="74">
        <v>14685.733</v>
      </c>
      <c r="J147" s="76">
        <v>18495.914</v>
      </c>
      <c r="K147" s="77">
        <v>302123.295</v>
      </c>
      <c r="L147" s="78">
        <v>342404.688</v>
      </c>
    </row>
    <row r="148" spans="1:12" ht="12.75">
      <c r="A148" s="72" t="s">
        <v>373</v>
      </c>
      <c r="B148" s="73" t="s">
        <v>374</v>
      </c>
      <c r="C148" s="74">
        <v>5.635</v>
      </c>
      <c r="D148" s="75">
        <v>6.369</v>
      </c>
      <c r="E148" s="74">
        <v>0.339</v>
      </c>
      <c r="F148" s="76">
        <v>0.341</v>
      </c>
      <c r="G148" s="74">
        <v>1199.103</v>
      </c>
      <c r="H148" s="75">
        <v>1212.448</v>
      </c>
      <c r="I148" s="74">
        <v>162.111</v>
      </c>
      <c r="J148" s="76">
        <v>154.379</v>
      </c>
      <c r="K148" s="77">
        <v>-1193.468</v>
      </c>
      <c r="L148" s="78">
        <v>-1206.0790000000002</v>
      </c>
    </row>
    <row r="149" spans="1:12" ht="12.75">
      <c r="A149" s="72" t="s">
        <v>375</v>
      </c>
      <c r="B149" s="73" t="s">
        <v>376</v>
      </c>
      <c r="C149" s="74">
        <v>344050.851</v>
      </c>
      <c r="D149" s="75">
        <v>336396.558</v>
      </c>
      <c r="E149" s="74">
        <v>103802.45</v>
      </c>
      <c r="F149" s="76">
        <v>104104.588</v>
      </c>
      <c r="G149" s="74">
        <v>93718.762</v>
      </c>
      <c r="H149" s="75">
        <v>86954.652</v>
      </c>
      <c r="I149" s="74">
        <v>31014.525</v>
      </c>
      <c r="J149" s="76">
        <v>33745.846</v>
      </c>
      <c r="K149" s="77">
        <v>250332.08900000004</v>
      </c>
      <c r="L149" s="78">
        <v>249441.90600000002</v>
      </c>
    </row>
    <row r="150" spans="1:12" ht="12.75">
      <c r="A150" s="72" t="s">
        <v>377</v>
      </c>
      <c r="B150" s="73" t="s">
        <v>378</v>
      </c>
      <c r="C150" s="74">
        <v>12724.323</v>
      </c>
      <c r="D150" s="75">
        <v>15353.849</v>
      </c>
      <c r="E150" s="74">
        <v>1612.092</v>
      </c>
      <c r="F150" s="76">
        <v>1813.121</v>
      </c>
      <c r="G150" s="74">
        <v>4385.074</v>
      </c>
      <c r="H150" s="75">
        <v>8146.559</v>
      </c>
      <c r="I150" s="74">
        <v>719.806</v>
      </c>
      <c r="J150" s="76">
        <v>1023.042</v>
      </c>
      <c r="K150" s="77">
        <v>8339.249</v>
      </c>
      <c r="L150" s="78">
        <v>7207.29</v>
      </c>
    </row>
    <row r="151" spans="1:12" ht="12.75">
      <c r="A151" s="72" t="s">
        <v>379</v>
      </c>
      <c r="B151" s="73" t="s">
        <v>380</v>
      </c>
      <c r="C151" s="74">
        <v>258701.11</v>
      </c>
      <c r="D151" s="75">
        <v>250544.426</v>
      </c>
      <c r="E151" s="74">
        <v>326055.628</v>
      </c>
      <c r="F151" s="76">
        <v>365071.005</v>
      </c>
      <c r="G151" s="74">
        <v>36451.574</v>
      </c>
      <c r="H151" s="75">
        <v>39825.736</v>
      </c>
      <c r="I151" s="74">
        <v>45728.28</v>
      </c>
      <c r="J151" s="76">
        <v>59571.431</v>
      </c>
      <c r="K151" s="77">
        <v>222249.536</v>
      </c>
      <c r="L151" s="78">
        <v>210718.69</v>
      </c>
    </row>
    <row r="152" spans="1:12" ht="12.75">
      <c r="A152" s="72" t="s">
        <v>381</v>
      </c>
      <c r="B152" s="73" t="s">
        <v>382</v>
      </c>
      <c r="C152" s="74">
        <v>28893.975</v>
      </c>
      <c r="D152" s="75">
        <v>27809.492</v>
      </c>
      <c r="E152" s="74">
        <v>52992.321</v>
      </c>
      <c r="F152" s="76">
        <v>55153.034</v>
      </c>
      <c r="G152" s="74">
        <v>149418.058</v>
      </c>
      <c r="H152" s="75">
        <v>138685.34</v>
      </c>
      <c r="I152" s="74">
        <v>287705.484</v>
      </c>
      <c r="J152" s="76">
        <v>256979.418</v>
      </c>
      <c r="K152" s="77">
        <v>-120524.08299999998</v>
      </c>
      <c r="L152" s="78">
        <v>-110875.848</v>
      </c>
    </row>
    <row r="153" spans="1:12" ht="12.75">
      <c r="A153" s="72" t="s">
        <v>383</v>
      </c>
      <c r="B153" s="73" t="s">
        <v>384</v>
      </c>
      <c r="C153" s="74">
        <v>14875.499</v>
      </c>
      <c r="D153" s="75">
        <v>21127.097</v>
      </c>
      <c r="E153" s="74">
        <v>122216.159</v>
      </c>
      <c r="F153" s="76">
        <v>164982.439</v>
      </c>
      <c r="G153" s="74">
        <v>1810.928</v>
      </c>
      <c r="H153" s="75">
        <v>886.42</v>
      </c>
      <c r="I153" s="74">
        <v>11211.518</v>
      </c>
      <c r="J153" s="76">
        <v>4370.702</v>
      </c>
      <c r="K153" s="77">
        <v>13064.571</v>
      </c>
      <c r="L153" s="78">
        <v>20240.677000000003</v>
      </c>
    </row>
    <row r="154" spans="1:12" ht="12.75">
      <c r="A154" s="72" t="s">
        <v>385</v>
      </c>
      <c r="B154" s="73" t="s">
        <v>386</v>
      </c>
      <c r="C154" s="74">
        <v>127935.916</v>
      </c>
      <c r="D154" s="75">
        <v>150244.95</v>
      </c>
      <c r="E154" s="74">
        <v>35232.502</v>
      </c>
      <c r="F154" s="76">
        <v>39634.07</v>
      </c>
      <c r="G154" s="74">
        <v>115197.519</v>
      </c>
      <c r="H154" s="75">
        <v>129258.594</v>
      </c>
      <c r="I154" s="74">
        <v>41623.713</v>
      </c>
      <c r="J154" s="76">
        <v>42607.271</v>
      </c>
      <c r="K154" s="77">
        <v>12738.396999999997</v>
      </c>
      <c r="L154" s="78">
        <v>20986.356000000014</v>
      </c>
    </row>
    <row r="155" spans="1:12" ht="12.75">
      <c r="A155" s="72" t="s">
        <v>387</v>
      </c>
      <c r="B155" s="73" t="s">
        <v>388</v>
      </c>
      <c r="C155" s="74">
        <v>5.457</v>
      </c>
      <c r="D155" s="75">
        <v>37.059</v>
      </c>
      <c r="E155" s="74">
        <v>1.111</v>
      </c>
      <c r="F155" s="76">
        <v>7.3</v>
      </c>
      <c r="G155" s="74">
        <v>60.886</v>
      </c>
      <c r="H155" s="75">
        <v>1866.74</v>
      </c>
      <c r="I155" s="74">
        <v>14.988</v>
      </c>
      <c r="J155" s="76">
        <v>880.008</v>
      </c>
      <c r="K155" s="77">
        <v>-55.429</v>
      </c>
      <c r="L155" s="78">
        <v>-1829.681</v>
      </c>
    </row>
    <row r="156" spans="1:12" ht="12.75">
      <c r="A156" s="72" t="s">
        <v>389</v>
      </c>
      <c r="B156" s="73" t="s">
        <v>390</v>
      </c>
      <c r="C156" s="74">
        <v>31.716</v>
      </c>
      <c r="D156" s="75">
        <v>2.884</v>
      </c>
      <c r="E156" s="74">
        <v>146.83</v>
      </c>
      <c r="F156" s="76">
        <v>1.845</v>
      </c>
      <c r="G156" s="74">
        <v>3110.532</v>
      </c>
      <c r="H156" s="75">
        <v>345.149</v>
      </c>
      <c r="I156" s="74">
        <v>1464.33</v>
      </c>
      <c r="J156" s="76">
        <v>170.639</v>
      </c>
      <c r="K156" s="77">
        <v>-3078.8160000000003</v>
      </c>
      <c r="L156" s="78">
        <v>-342.265</v>
      </c>
    </row>
    <row r="157" spans="1:12" ht="12.75">
      <c r="A157" s="72" t="s">
        <v>391</v>
      </c>
      <c r="B157" s="73" t="s">
        <v>392</v>
      </c>
      <c r="C157" s="74">
        <v>22069.087</v>
      </c>
      <c r="D157" s="75">
        <v>25478.189</v>
      </c>
      <c r="E157" s="74">
        <v>7028.221</v>
      </c>
      <c r="F157" s="76">
        <v>7923.655</v>
      </c>
      <c r="G157" s="74">
        <v>39919.128</v>
      </c>
      <c r="H157" s="75">
        <v>37704.18</v>
      </c>
      <c r="I157" s="74">
        <v>13898.334</v>
      </c>
      <c r="J157" s="76">
        <v>14608.918</v>
      </c>
      <c r="K157" s="77">
        <v>-17850.040999999997</v>
      </c>
      <c r="L157" s="78">
        <v>-12225.991000000002</v>
      </c>
    </row>
    <row r="158" spans="1:12" ht="12.75">
      <c r="A158" s="72" t="s">
        <v>393</v>
      </c>
      <c r="B158" s="73" t="s">
        <v>394</v>
      </c>
      <c r="C158" s="74">
        <v>925.014</v>
      </c>
      <c r="D158" s="75">
        <v>1620.87</v>
      </c>
      <c r="E158" s="74">
        <v>423.739</v>
      </c>
      <c r="F158" s="76">
        <v>469.785</v>
      </c>
      <c r="G158" s="74">
        <v>48859.024</v>
      </c>
      <c r="H158" s="75">
        <v>47381.744</v>
      </c>
      <c r="I158" s="74">
        <v>16851.694</v>
      </c>
      <c r="J158" s="76">
        <v>13863.174</v>
      </c>
      <c r="K158" s="77">
        <v>-47934.009999999995</v>
      </c>
      <c r="L158" s="78">
        <v>-45760.873999999996</v>
      </c>
    </row>
    <row r="159" spans="1:12" ht="12.75">
      <c r="A159" s="72" t="s">
        <v>395</v>
      </c>
      <c r="B159" s="73" t="s">
        <v>396</v>
      </c>
      <c r="C159" s="74">
        <v>6967.257</v>
      </c>
      <c r="D159" s="75">
        <v>4132.077</v>
      </c>
      <c r="E159" s="74">
        <v>1891.152</v>
      </c>
      <c r="F159" s="76">
        <v>1487.063</v>
      </c>
      <c r="G159" s="74">
        <v>52702.211</v>
      </c>
      <c r="H159" s="75">
        <v>40371.486</v>
      </c>
      <c r="I159" s="74">
        <v>16552.642</v>
      </c>
      <c r="J159" s="76">
        <v>16286.655</v>
      </c>
      <c r="K159" s="77">
        <v>-45734.954000000005</v>
      </c>
      <c r="L159" s="78">
        <v>-36239.409</v>
      </c>
    </row>
    <row r="160" spans="1:12" ht="12.75">
      <c r="A160" s="72" t="s">
        <v>397</v>
      </c>
      <c r="B160" s="73" t="s">
        <v>398</v>
      </c>
      <c r="C160" s="74">
        <v>610891.056</v>
      </c>
      <c r="D160" s="75">
        <v>790044.212</v>
      </c>
      <c r="E160" s="74">
        <v>167477.513</v>
      </c>
      <c r="F160" s="76">
        <v>199131.795</v>
      </c>
      <c r="G160" s="74">
        <v>359892.679</v>
      </c>
      <c r="H160" s="75">
        <v>429034.229</v>
      </c>
      <c r="I160" s="74">
        <v>109179.483</v>
      </c>
      <c r="J160" s="76">
        <v>126077.487</v>
      </c>
      <c r="K160" s="77">
        <v>250998.37699999998</v>
      </c>
      <c r="L160" s="78">
        <v>361009.98300000007</v>
      </c>
    </row>
    <row r="161" spans="1:12" ht="12.75">
      <c r="A161" s="72" t="s">
        <v>399</v>
      </c>
      <c r="B161" s="73" t="s">
        <v>400</v>
      </c>
      <c r="C161" s="74">
        <v>59649.832</v>
      </c>
      <c r="D161" s="75">
        <v>70360.082</v>
      </c>
      <c r="E161" s="74">
        <v>27657.513</v>
      </c>
      <c r="F161" s="76">
        <v>30670.771</v>
      </c>
      <c r="G161" s="74">
        <v>168857.044</v>
      </c>
      <c r="H161" s="75">
        <v>182464.037</v>
      </c>
      <c r="I161" s="74">
        <v>91809.702</v>
      </c>
      <c r="J161" s="76">
        <v>89394.974</v>
      </c>
      <c r="K161" s="77">
        <v>-109207.212</v>
      </c>
      <c r="L161" s="78">
        <v>-112103.95500000002</v>
      </c>
    </row>
    <row r="162" spans="1:12" ht="12.75">
      <c r="A162" s="72" t="s">
        <v>401</v>
      </c>
      <c r="B162" s="73" t="s">
        <v>402</v>
      </c>
      <c r="C162" s="74">
        <v>28295.808</v>
      </c>
      <c r="D162" s="75">
        <v>27030.413</v>
      </c>
      <c r="E162" s="74">
        <v>26371.185</v>
      </c>
      <c r="F162" s="76">
        <v>19630.238</v>
      </c>
      <c r="G162" s="74">
        <v>58807.147</v>
      </c>
      <c r="H162" s="75">
        <v>65642.42</v>
      </c>
      <c r="I162" s="74">
        <v>56406.849</v>
      </c>
      <c r="J162" s="76">
        <v>68422.025</v>
      </c>
      <c r="K162" s="77">
        <v>-30511.338999999996</v>
      </c>
      <c r="L162" s="78">
        <v>-38612.007</v>
      </c>
    </row>
    <row r="163" spans="1:12" ht="12.75">
      <c r="A163" s="72" t="s">
        <v>403</v>
      </c>
      <c r="B163" s="73" t="s">
        <v>404</v>
      </c>
      <c r="C163" s="74">
        <v>3.98</v>
      </c>
      <c r="D163" s="75">
        <v>0.343</v>
      </c>
      <c r="E163" s="74">
        <v>4.354</v>
      </c>
      <c r="F163" s="76">
        <v>0.325</v>
      </c>
      <c r="G163" s="74">
        <v>580.384</v>
      </c>
      <c r="H163" s="75">
        <v>888.74</v>
      </c>
      <c r="I163" s="74">
        <v>581.931</v>
      </c>
      <c r="J163" s="76">
        <v>794.194</v>
      </c>
      <c r="K163" s="77">
        <v>-576.404</v>
      </c>
      <c r="L163" s="78">
        <v>-888.397</v>
      </c>
    </row>
    <row r="164" spans="1:12" ht="12.75">
      <c r="A164" s="72" t="s">
        <v>405</v>
      </c>
      <c r="B164" s="73" t="s">
        <v>406</v>
      </c>
      <c r="C164" s="74">
        <v>128183.23</v>
      </c>
      <c r="D164" s="75">
        <v>136354.589</v>
      </c>
      <c r="E164" s="74">
        <v>63560.58</v>
      </c>
      <c r="F164" s="76">
        <v>67558.094</v>
      </c>
      <c r="G164" s="74">
        <v>35597.428</v>
      </c>
      <c r="H164" s="75">
        <v>35680.222</v>
      </c>
      <c r="I164" s="74">
        <v>20060.727</v>
      </c>
      <c r="J164" s="76">
        <v>19866.155</v>
      </c>
      <c r="K164" s="77">
        <v>92585.802</v>
      </c>
      <c r="L164" s="78">
        <v>100674.367</v>
      </c>
    </row>
    <row r="165" spans="1:12" ht="12.75">
      <c r="A165" s="72" t="s">
        <v>407</v>
      </c>
      <c r="B165" s="73" t="s">
        <v>408</v>
      </c>
      <c r="C165" s="74">
        <v>536190.381</v>
      </c>
      <c r="D165" s="75">
        <v>635781.286</v>
      </c>
      <c r="E165" s="74">
        <v>252508.887</v>
      </c>
      <c r="F165" s="76">
        <v>287009.671</v>
      </c>
      <c r="G165" s="74">
        <v>234939.546</v>
      </c>
      <c r="H165" s="75">
        <v>282451.923</v>
      </c>
      <c r="I165" s="74">
        <v>116392.709</v>
      </c>
      <c r="J165" s="76">
        <v>136964.789</v>
      </c>
      <c r="K165" s="77">
        <v>301250.8350000001</v>
      </c>
      <c r="L165" s="78">
        <v>353329.36299999995</v>
      </c>
    </row>
    <row r="166" spans="1:12" ht="12.75">
      <c r="A166" s="72" t="s">
        <v>409</v>
      </c>
      <c r="B166" s="73" t="s">
        <v>410</v>
      </c>
      <c r="C166" s="74">
        <v>25603.177</v>
      </c>
      <c r="D166" s="75">
        <v>27425.769</v>
      </c>
      <c r="E166" s="74">
        <v>27879.82</v>
      </c>
      <c r="F166" s="76">
        <v>30526.884</v>
      </c>
      <c r="G166" s="74">
        <v>11529.868</v>
      </c>
      <c r="H166" s="75">
        <v>11641.334</v>
      </c>
      <c r="I166" s="74">
        <v>11765.139</v>
      </c>
      <c r="J166" s="76">
        <v>10604.581</v>
      </c>
      <c r="K166" s="77">
        <v>14073.309</v>
      </c>
      <c r="L166" s="78">
        <v>15784.435</v>
      </c>
    </row>
    <row r="167" spans="1:12" ht="12.75">
      <c r="A167" s="72" t="s">
        <v>411</v>
      </c>
      <c r="B167" s="73" t="s">
        <v>412</v>
      </c>
      <c r="C167" s="74">
        <v>3668.605</v>
      </c>
      <c r="D167" s="75">
        <v>4023.151</v>
      </c>
      <c r="E167" s="74">
        <v>3238.385</v>
      </c>
      <c r="F167" s="76">
        <v>3473.816</v>
      </c>
      <c r="G167" s="74">
        <v>40013.293</v>
      </c>
      <c r="H167" s="75">
        <v>38046.152</v>
      </c>
      <c r="I167" s="74">
        <v>51716.361</v>
      </c>
      <c r="J167" s="76">
        <v>45138.228</v>
      </c>
      <c r="K167" s="77">
        <v>-36344.687999999995</v>
      </c>
      <c r="L167" s="78">
        <v>-34023.001000000004</v>
      </c>
    </row>
    <row r="168" spans="1:12" ht="12.75">
      <c r="A168" s="72" t="s">
        <v>413</v>
      </c>
      <c r="B168" s="73" t="s">
        <v>414</v>
      </c>
      <c r="C168" s="74">
        <v>40924.695</v>
      </c>
      <c r="D168" s="75">
        <v>52503.918</v>
      </c>
      <c r="E168" s="74">
        <v>25067.168</v>
      </c>
      <c r="F168" s="76">
        <v>32526.081</v>
      </c>
      <c r="G168" s="74">
        <v>161.163</v>
      </c>
      <c r="H168" s="75">
        <v>172.318</v>
      </c>
      <c r="I168" s="74">
        <v>56.61</v>
      </c>
      <c r="J168" s="76">
        <v>64.883</v>
      </c>
      <c r="K168" s="77">
        <v>40763.532</v>
      </c>
      <c r="L168" s="78">
        <v>52331.6</v>
      </c>
    </row>
    <row r="169" spans="1:12" ht="12.75">
      <c r="A169" s="72" t="s">
        <v>415</v>
      </c>
      <c r="B169" s="73" t="s">
        <v>416</v>
      </c>
      <c r="C169" s="74">
        <v>52956.953</v>
      </c>
      <c r="D169" s="75">
        <v>66665.934</v>
      </c>
      <c r="E169" s="74">
        <v>80007.469</v>
      </c>
      <c r="F169" s="76">
        <v>95298.553</v>
      </c>
      <c r="G169" s="74">
        <v>24568.851</v>
      </c>
      <c r="H169" s="75">
        <v>35533.054</v>
      </c>
      <c r="I169" s="74">
        <v>38229.068</v>
      </c>
      <c r="J169" s="76">
        <v>52321.414</v>
      </c>
      <c r="K169" s="77">
        <v>28388.102000000003</v>
      </c>
      <c r="L169" s="78">
        <v>31132.879999999997</v>
      </c>
    </row>
    <row r="170" spans="1:12" ht="12.75">
      <c r="A170" s="72" t="s">
        <v>417</v>
      </c>
      <c r="B170" s="73" t="s">
        <v>418</v>
      </c>
      <c r="C170" s="74">
        <v>67605.109</v>
      </c>
      <c r="D170" s="75">
        <v>77602.882</v>
      </c>
      <c r="E170" s="74">
        <v>53983.931</v>
      </c>
      <c r="F170" s="76">
        <v>59677.202</v>
      </c>
      <c r="G170" s="74">
        <v>61534.745</v>
      </c>
      <c r="H170" s="75">
        <v>66451.183</v>
      </c>
      <c r="I170" s="74">
        <v>49760.588</v>
      </c>
      <c r="J170" s="76">
        <v>52985.114</v>
      </c>
      <c r="K170" s="77">
        <v>6070.363999999994</v>
      </c>
      <c r="L170" s="78">
        <v>11151.698999999993</v>
      </c>
    </row>
    <row r="171" spans="1:12" ht="12.75">
      <c r="A171" s="72" t="s">
        <v>419</v>
      </c>
      <c r="B171" s="73" t="s">
        <v>420</v>
      </c>
      <c r="C171" s="74">
        <v>1053.737</v>
      </c>
      <c r="D171" s="75">
        <v>1607.186</v>
      </c>
      <c r="E171" s="74">
        <v>396.747</v>
      </c>
      <c r="F171" s="76">
        <v>460.967</v>
      </c>
      <c r="G171" s="74">
        <v>1459.176</v>
      </c>
      <c r="H171" s="75">
        <v>1952.432</v>
      </c>
      <c r="I171" s="74">
        <v>788.296</v>
      </c>
      <c r="J171" s="76">
        <v>972.278</v>
      </c>
      <c r="K171" s="77">
        <v>-405.43899999999985</v>
      </c>
      <c r="L171" s="78">
        <v>-345.2460000000001</v>
      </c>
    </row>
    <row r="172" spans="1:12" ht="12.75">
      <c r="A172" s="72" t="s">
        <v>421</v>
      </c>
      <c r="B172" s="73" t="s">
        <v>422</v>
      </c>
      <c r="C172" s="74">
        <v>33649.819</v>
      </c>
      <c r="D172" s="75">
        <v>33353.825</v>
      </c>
      <c r="E172" s="74">
        <v>20260.292</v>
      </c>
      <c r="F172" s="76">
        <v>21339.993</v>
      </c>
      <c r="G172" s="74">
        <v>11509.228</v>
      </c>
      <c r="H172" s="75">
        <v>12862.967</v>
      </c>
      <c r="I172" s="74">
        <v>6527.15</v>
      </c>
      <c r="J172" s="76">
        <v>6676.801</v>
      </c>
      <c r="K172" s="77">
        <v>22140.591000000004</v>
      </c>
      <c r="L172" s="78">
        <v>20490.857999999997</v>
      </c>
    </row>
    <row r="173" spans="1:12" ht="12.75">
      <c r="A173" s="72" t="s">
        <v>423</v>
      </c>
      <c r="B173" s="73" t="s">
        <v>424</v>
      </c>
      <c r="C173" s="74">
        <v>67509.867</v>
      </c>
      <c r="D173" s="75">
        <v>76167.87</v>
      </c>
      <c r="E173" s="74">
        <v>35580.16</v>
      </c>
      <c r="F173" s="76">
        <v>39669.355</v>
      </c>
      <c r="G173" s="74">
        <v>76283.503</v>
      </c>
      <c r="H173" s="75">
        <v>83985.497</v>
      </c>
      <c r="I173" s="74">
        <v>50441.781</v>
      </c>
      <c r="J173" s="76">
        <v>52775.139</v>
      </c>
      <c r="K173" s="77">
        <v>-8773.635999999999</v>
      </c>
      <c r="L173" s="78">
        <v>-7817.627000000008</v>
      </c>
    </row>
    <row r="174" spans="1:12" ht="12.75">
      <c r="A174" s="72" t="s">
        <v>425</v>
      </c>
      <c r="B174" s="73" t="s">
        <v>426</v>
      </c>
      <c r="C174" s="74">
        <v>543426.965</v>
      </c>
      <c r="D174" s="75">
        <v>553706.22</v>
      </c>
      <c r="E174" s="74">
        <v>361112.707</v>
      </c>
      <c r="F174" s="76">
        <v>418881.354</v>
      </c>
      <c r="G174" s="74">
        <v>74354.748</v>
      </c>
      <c r="H174" s="75">
        <v>77900.623</v>
      </c>
      <c r="I174" s="74">
        <v>53526.3</v>
      </c>
      <c r="J174" s="76">
        <v>66327.842</v>
      </c>
      <c r="K174" s="77">
        <v>469072.21699999995</v>
      </c>
      <c r="L174" s="78">
        <v>475805.59699999995</v>
      </c>
    </row>
    <row r="175" spans="1:12" ht="12.75">
      <c r="A175" s="72" t="s">
        <v>427</v>
      </c>
      <c r="B175" s="73" t="s">
        <v>428</v>
      </c>
      <c r="C175" s="74">
        <v>119837.04</v>
      </c>
      <c r="D175" s="75">
        <v>142054.553</v>
      </c>
      <c r="E175" s="74">
        <v>24071.598</v>
      </c>
      <c r="F175" s="76">
        <v>28536.713</v>
      </c>
      <c r="G175" s="74">
        <v>131843.543</v>
      </c>
      <c r="H175" s="75">
        <v>122440.04</v>
      </c>
      <c r="I175" s="74">
        <v>15891.416</v>
      </c>
      <c r="J175" s="76">
        <v>14873.227</v>
      </c>
      <c r="K175" s="77">
        <v>-12006.503000000012</v>
      </c>
      <c r="L175" s="78">
        <v>19614.51300000002</v>
      </c>
    </row>
    <row r="176" spans="1:12" ht="12.75">
      <c r="A176" s="72" t="s">
        <v>429</v>
      </c>
      <c r="B176" s="73" t="s">
        <v>430</v>
      </c>
      <c r="C176" s="74">
        <v>24283.145</v>
      </c>
      <c r="D176" s="75">
        <v>26851.072</v>
      </c>
      <c r="E176" s="74">
        <v>30799.296</v>
      </c>
      <c r="F176" s="76">
        <v>31058.541</v>
      </c>
      <c r="G176" s="74">
        <v>16997.841</v>
      </c>
      <c r="H176" s="75">
        <v>17015.075</v>
      </c>
      <c r="I176" s="74">
        <v>21316.683</v>
      </c>
      <c r="J176" s="76">
        <v>32171.045</v>
      </c>
      <c r="K176" s="77">
        <v>7285.304</v>
      </c>
      <c r="L176" s="78">
        <v>9835.997</v>
      </c>
    </row>
    <row r="177" spans="1:12" ht="12.75">
      <c r="A177" s="72" t="s">
        <v>431</v>
      </c>
      <c r="B177" s="73" t="s">
        <v>432</v>
      </c>
      <c r="C177" s="74">
        <v>186697.276</v>
      </c>
      <c r="D177" s="75">
        <v>209055.513</v>
      </c>
      <c r="E177" s="74">
        <v>126454.428</v>
      </c>
      <c r="F177" s="76">
        <v>130302.868</v>
      </c>
      <c r="G177" s="74">
        <v>91147.097</v>
      </c>
      <c r="H177" s="75">
        <v>87887.101</v>
      </c>
      <c r="I177" s="74">
        <v>38468.774</v>
      </c>
      <c r="J177" s="76">
        <v>35138.196</v>
      </c>
      <c r="K177" s="77">
        <v>95550.17900000002</v>
      </c>
      <c r="L177" s="78">
        <v>121168.41200000001</v>
      </c>
    </row>
    <row r="178" spans="1:12" ht="12.75">
      <c r="A178" s="72" t="s">
        <v>433</v>
      </c>
      <c r="B178" s="73" t="s">
        <v>434</v>
      </c>
      <c r="C178" s="74">
        <v>90476.309</v>
      </c>
      <c r="D178" s="75">
        <v>104561.693</v>
      </c>
      <c r="E178" s="74">
        <v>59273.616</v>
      </c>
      <c r="F178" s="76">
        <v>64839.432</v>
      </c>
      <c r="G178" s="74">
        <v>34896.393</v>
      </c>
      <c r="H178" s="75">
        <v>28286.835</v>
      </c>
      <c r="I178" s="74">
        <v>16020.972</v>
      </c>
      <c r="J178" s="76">
        <v>12289.856</v>
      </c>
      <c r="K178" s="77">
        <v>55579.916</v>
      </c>
      <c r="L178" s="78">
        <v>76274.85800000001</v>
      </c>
    </row>
    <row r="179" spans="1:12" ht="12.75">
      <c r="A179" s="72" t="s">
        <v>435</v>
      </c>
      <c r="B179" s="73" t="s">
        <v>436</v>
      </c>
      <c r="C179" s="74">
        <v>61505.592</v>
      </c>
      <c r="D179" s="75">
        <v>64201.659</v>
      </c>
      <c r="E179" s="74">
        <v>34218.381</v>
      </c>
      <c r="F179" s="76">
        <v>36473.371</v>
      </c>
      <c r="G179" s="74">
        <v>26385.212</v>
      </c>
      <c r="H179" s="75">
        <v>27958.177</v>
      </c>
      <c r="I179" s="74">
        <v>16010.839</v>
      </c>
      <c r="J179" s="76">
        <v>15116.062</v>
      </c>
      <c r="K179" s="77">
        <v>35120.38</v>
      </c>
      <c r="L179" s="78">
        <v>36243.482</v>
      </c>
    </row>
    <row r="180" spans="1:12" ht="12.75">
      <c r="A180" s="72" t="s">
        <v>437</v>
      </c>
      <c r="B180" s="73" t="s">
        <v>438</v>
      </c>
      <c r="C180" s="74">
        <v>400605.228</v>
      </c>
      <c r="D180" s="75">
        <v>486826.543</v>
      </c>
      <c r="E180" s="74">
        <v>109028.194</v>
      </c>
      <c r="F180" s="76">
        <v>131070.068</v>
      </c>
      <c r="G180" s="74">
        <v>299877.536</v>
      </c>
      <c r="H180" s="75">
        <v>325220.669</v>
      </c>
      <c r="I180" s="74">
        <v>85322.945</v>
      </c>
      <c r="J180" s="76">
        <v>87176.72</v>
      </c>
      <c r="K180" s="77">
        <v>100727.69199999998</v>
      </c>
      <c r="L180" s="78">
        <v>161605.874</v>
      </c>
    </row>
    <row r="181" spans="1:12" ht="12.75">
      <c r="A181" s="72" t="s">
        <v>439</v>
      </c>
      <c r="B181" s="73" t="s">
        <v>440</v>
      </c>
      <c r="C181" s="74">
        <v>3491.933</v>
      </c>
      <c r="D181" s="75">
        <v>4731.729</v>
      </c>
      <c r="E181" s="74">
        <v>16488.826</v>
      </c>
      <c r="F181" s="76">
        <v>27122.018</v>
      </c>
      <c r="G181" s="74">
        <v>5280.482</v>
      </c>
      <c r="H181" s="75">
        <v>5408.852</v>
      </c>
      <c r="I181" s="74">
        <v>4913801.386</v>
      </c>
      <c r="J181" s="76">
        <v>5151431.77</v>
      </c>
      <c r="K181" s="77">
        <v>-1788.549</v>
      </c>
      <c r="L181" s="78">
        <v>-677.1229999999996</v>
      </c>
    </row>
    <row r="182" spans="1:12" ht="12.75">
      <c r="A182" s="72" t="s">
        <v>441</v>
      </c>
      <c r="B182" s="73" t="s">
        <v>442</v>
      </c>
      <c r="C182" s="74">
        <v>151614.334</v>
      </c>
      <c r="D182" s="75">
        <v>182472.903</v>
      </c>
      <c r="E182" s="74">
        <v>344539.414</v>
      </c>
      <c r="F182" s="76">
        <v>416431.791</v>
      </c>
      <c r="G182" s="74">
        <v>90522.963</v>
      </c>
      <c r="H182" s="75">
        <v>68771.612</v>
      </c>
      <c r="I182" s="74">
        <v>150860.327</v>
      </c>
      <c r="J182" s="76">
        <v>112520.386</v>
      </c>
      <c r="K182" s="77">
        <v>61091.371</v>
      </c>
      <c r="L182" s="78">
        <v>113701.291</v>
      </c>
    </row>
    <row r="183" spans="1:12" ht="12.75">
      <c r="A183" s="72" t="s">
        <v>443</v>
      </c>
      <c r="B183" s="73" t="s">
        <v>444</v>
      </c>
      <c r="C183" s="74">
        <v>82695.171</v>
      </c>
      <c r="D183" s="75">
        <v>105248.454</v>
      </c>
      <c r="E183" s="74">
        <v>205461.389</v>
      </c>
      <c r="F183" s="76">
        <v>235649.922</v>
      </c>
      <c r="G183" s="74">
        <v>37950.549</v>
      </c>
      <c r="H183" s="75">
        <v>32952.875</v>
      </c>
      <c r="I183" s="74">
        <v>59479.647</v>
      </c>
      <c r="J183" s="76">
        <v>52208.695</v>
      </c>
      <c r="K183" s="77">
        <v>44744.622</v>
      </c>
      <c r="L183" s="78">
        <v>72295.579</v>
      </c>
    </row>
    <row r="184" spans="1:12" ht="12.75">
      <c r="A184" s="72" t="s">
        <v>445</v>
      </c>
      <c r="B184" s="73" t="s">
        <v>446</v>
      </c>
      <c r="C184" s="74">
        <v>2407.882</v>
      </c>
      <c r="D184" s="75">
        <v>2315.832</v>
      </c>
      <c r="E184" s="74">
        <v>1637.22</v>
      </c>
      <c r="F184" s="76">
        <v>1441.376</v>
      </c>
      <c r="G184" s="74">
        <v>124241.754</v>
      </c>
      <c r="H184" s="75">
        <v>142163.138</v>
      </c>
      <c r="I184" s="74">
        <v>72674.538</v>
      </c>
      <c r="J184" s="76">
        <v>75661.799</v>
      </c>
      <c r="K184" s="77">
        <v>-121833.872</v>
      </c>
      <c r="L184" s="78">
        <v>-139847.306</v>
      </c>
    </row>
    <row r="185" spans="1:12" ht="12.75">
      <c r="A185" s="72" t="s">
        <v>447</v>
      </c>
      <c r="B185" s="73" t="s">
        <v>448</v>
      </c>
      <c r="C185" s="74">
        <v>17.341</v>
      </c>
      <c r="D185" s="75">
        <v>11.679</v>
      </c>
      <c r="E185" s="74">
        <v>11.647</v>
      </c>
      <c r="F185" s="76">
        <v>7.441</v>
      </c>
      <c r="G185" s="74">
        <v>19177.427</v>
      </c>
      <c r="H185" s="75">
        <v>19027.84</v>
      </c>
      <c r="I185" s="74">
        <v>10100.681</v>
      </c>
      <c r="J185" s="76">
        <v>9327.537</v>
      </c>
      <c r="K185" s="77">
        <v>-19160.086</v>
      </c>
      <c r="L185" s="78">
        <v>-19016.161</v>
      </c>
    </row>
    <row r="186" spans="1:12" ht="12.75">
      <c r="A186" s="72" t="s">
        <v>449</v>
      </c>
      <c r="B186" s="73" t="s">
        <v>450</v>
      </c>
      <c r="C186" s="74">
        <v>12277.292</v>
      </c>
      <c r="D186" s="75">
        <v>12267.231</v>
      </c>
      <c r="E186" s="74">
        <v>27275.011</v>
      </c>
      <c r="F186" s="76">
        <v>34259.678</v>
      </c>
      <c r="G186" s="74">
        <v>2879.585</v>
      </c>
      <c r="H186" s="75">
        <v>1596.411</v>
      </c>
      <c r="I186" s="74">
        <v>3587.029</v>
      </c>
      <c r="J186" s="76">
        <v>1639.655</v>
      </c>
      <c r="K186" s="77">
        <v>9397.706999999999</v>
      </c>
      <c r="L186" s="78">
        <v>10670.82</v>
      </c>
    </row>
    <row r="187" spans="1:12" ht="12.75">
      <c r="A187" s="72" t="s">
        <v>451</v>
      </c>
      <c r="B187" s="73" t="s">
        <v>452</v>
      </c>
      <c r="C187" s="74">
        <v>16014.195</v>
      </c>
      <c r="D187" s="75">
        <v>26372.454</v>
      </c>
      <c r="E187" s="74">
        <v>19928.268</v>
      </c>
      <c r="F187" s="76">
        <v>36488.403</v>
      </c>
      <c r="G187" s="74">
        <v>80044.604</v>
      </c>
      <c r="H187" s="75">
        <v>80101.106</v>
      </c>
      <c r="I187" s="74">
        <v>103923.568</v>
      </c>
      <c r="J187" s="76">
        <v>96444.512</v>
      </c>
      <c r="K187" s="77">
        <v>-64030.40900000001</v>
      </c>
      <c r="L187" s="78">
        <v>-53728.652</v>
      </c>
    </row>
    <row r="188" spans="1:12" ht="12.75">
      <c r="A188" s="72" t="s">
        <v>453</v>
      </c>
      <c r="B188" s="73" t="s">
        <v>454</v>
      </c>
      <c r="C188" s="74">
        <v>80852.007</v>
      </c>
      <c r="D188" s="75">
        <v>88549.595</v>
      </c>
      <c r="E188" s="74">
        <v>28593.445</v>
      </c>
      <c r="F188" s="76">
        <v>31442.501</v>
      </c>
      <c r="G188" s="74">
        <v>124709.778</v>
      </c>
      <c r="H188" s="75">
        <v>158140.277</v>
      </c>
      <c r="I188" s="74">
        <v>38101.208</v>
      </c>
      <c r="J188" s="76">
        <v>48344.551</v>
      </c>
      <c r="K188" s="77">
        <v>-43857.77100000001</v>
      </c>
      <c r="L188" s="78">
        <v>-69590.682</v>
      </c>
    </row>
    <row r="189" spans="1:12" ht="12.75">
      <c r="A189" s="72" t="s">
        <v>455</v>
      </c>
      <c r="B189" s="73" t="s">
        <v>456</v>
      </c>
      <c r="C189" s="74">
        <v>453.053</v>
      </c>
      <c r="D189" s="75">
        <v>789.276</v>
      </c>
      <c r="E189" s="74">
        <v>668.18</v>
      </c>
      <c r="F189" s="76">
        <v>1334.263</v>
      </c>
      <c r="G189" s="74">
        <v>3480.815</v>
      </c>
      <c r="H189" s="75">
        <v>3593.581</v>
      </c>
      <c r="I189" s="74">
        <v>5951.778</v>
      </c>
      <c r="J189" s="76">
        <v>4602.737</v>
      </c>
      <c r="K189" s="77">
        <v>-3027.762</v>
      </c>
      <c r="L189" s="78">
        <v>-2804.3050000000003</v>
      </c>
    </row>
    <row r="190" spans="1:12" ht="12.75">
      <c r="A190" s="72" t="s">
        <v>457</v>
      </c>
      <c r="B190" s="73" t="s">
        <v>458</v>
      </c>
      <c r="C190" s="74">
        <v>25926.829</v>
      </c>
      <c r="D190" s="75">
        <v>32415.043</v>
      </c>
      <c r="E190" s="74">
        <v>104900.044</v>
      </c>
      <c r="F190" s="76">
        <v>105298.096</v>
      </c>
      <c r="G190" s="74">
        <v>21040.38</v>
      </c>
      <c r="H190" s="75">
        <v>31657.46</v>
      </c>
      <c r="I190" s="74">
        <v>39481.209</v>
      </c>
      <c r="J190" s="76">
        <v>41254.172</v>
      </c>
      <c r="K190" s="77">
        <v>4886.4490000000005</v>
      </c>
      <c r="L190" s="78">
        <v>757.5830000000024</v>
      </c>
    </row>
    <row r="191" spans="1:12" ht="12.75">
      <c r="A191" s="72" t="s">
        <v>459</v>
      </c>
      <c r="B191" s="73" t="s">
        <v>460</v>
      </c>
      <c r="C191" s="74">
        <v>18776.473</v>
      </c>
      <c r="D191" s="75">
        <v>45265.687</v>
      </c>
      <c r="E191" s="74">
        <v>93636.874</v>
      </c>
      <c r="F191" s="76">
        <v>217754.87</v>
      </c>
      <c r="G191" s="74">
        <v>24144.921</v>
      </c>
      <c r="H191" s="75">
        <v>17272.198</v>
      </c>
      <c r="I191" s="74">
        <v>139587.422</v>
      </c>
      <c r="J191" s="76">
        <v>90723.224</v>
      </c>
      <c r="K191" s="77">
        <v>-5368.447999999997</v>
      </c>
      <c r="L191" s="78">
        <v>27993.488999999998</v>
      </c>
    </row>
    <row r="192" spans="1:12" ht="12.75">
      <c r="A192" s="72" t="s">
        <v>461</v>
      </c>
      <c r="B192" s="73" t="s">
        <v>462</v>
      </c>
      <c r="C192" s="74">
        <v>3915.642</v>
      </c>
      <c r="D192" s="75">
        <v>4968.164</v>
      </c>
      <c r="E192" s="74">
        <v>38444.379</v>
      </c>
      <c r="F192" s="76">
        <v>55650.291</v>
      </c>
      <c r="G192" s="74">
        <v>19287.91</v>
      </c>
      <c r="H192" s="75">
        <v>18153.834</v>
      </c>
      <c r="I192" s="74">
        <v>101225.256</v>
      </c>
      <c r="J192" s="76">
        <v>91428.235</v>
      </c>
      <c r="K192" s="77">
        <v>-15372.268</v>
      </c>
      <c r="L192" s="78">
        <v>-13185.669999999998</v>
      </c>
    </row>
    <row r="193" spans="1:12" ht="12.75">
      <c r="A193" s="72" t="s">
        <v>463</v>
      </c>
      <c r="B193" s="73" t="s">
        <v>464</v>
      </c>
      <c r="C193" s="74">
        <v>30309.602</v>
      </c>
      <c r="D193" s="75">
        <v>25709.633</v>
      </c>
      <c r="E193" s="74">
        <v>71765.405</v>
      </c>
      <c r="F193" s="76">
        <v>57501.89</v>
      </c>
      <c r="G193" s="74">
        <v>48896.421</v>
      </c>
      <c r="H193" s="75">
        <v>53386.563</v>
      </c>
      <c r="I193" s="74">
        <v>114629.085</v>
      </c>
      <c r="J193" s="76">
        <v>117116.811</v>
      </c>
      <c r="K193" s="77">
        <v>-18586.819000000003</v>
      </c>
      <c r="L193" s="78">
        <v>-27676.93</v>
      </c>
    </row>
    <row r="194" spans="1:12" ht="12.75">
      <c r="A194" s="72" t="s">
        <v>465</v>
      </c>
      <c r="B194" s="73" t="s">
        <v>466</v>
      </c>
      <c r="C194" s="74">
        <v>6.515</v>
      </c>
      <c r="D194" s="75">
        <v>0</v>
      </c>
      <c r="E194" s="74">
        <v>25.18</v>
      </c>
      <c r="F194" s="76">
        <v>0</v>
      </c>
      <c r="G194" s="74">
        <v>0</v>
      </c>
      <c r="H194" s="75">
        <v>0</v>
      </c>
      <c r="I194" s="74">
        <v>0</v>
      </c>
      <c r="J194" s="76">
        <v>0</v>
      </c>
      <c r="K194" s="77">
        <v>6.515</v>
      </c>
      <c r="L194" s="78">
        <v>0</v>
      </c>
    </row>
    <row r="195" spans="1:12" ht="12.75">
      <c r="A195" s="72" t="s">
        <v>467</v>
      </c>
      <c r="B195" s="73" t="s">
        <v>468</v>
      </c>
      <c r="C195" s="74">
        <v>134709.057</v>
      </c>
      <c r="D195" s="75">
        <v>162109.735</v>
      </c>
      <c r="E195" s="74">
        <v>587549.278</v>
      </c>
      <c r="F195" s="76">
        <v>649560.587</v>
      </c>
      <c r="G195" s="74">
        <v>37433.056</v>
      </c>
      <c r="H195" s="75">
        <v>22811.495</v>
      </c>
      <c r="I195" s="74">
        <v>345401.183</v>
      </c>
      <c r="J195" s="76">
        <v>107904.246</v>
      </c>
      <c r="K195" s="77">
        <v>97276.001</v>
      </c>
      <c r="L195" s="78">
        <v>139298.24</v>
      </c>
    </row>
    <row r="196" spans="1:12" ht="12.75">
      <c r="A196" s="72" t="s">
        <v>469</v>
      </c>
      <c r="B196" s="73" t="s">
        <v>470</v>
      </c>
      <c r="C196" s="74">
        <v>0</v>
      </c>
      <c r="D196" s="75">
        <v>3.492</v>
      </c>
      <c r="E196" s="74">
        <v>0</v>
      </c>
      <c r="F196" s="76">
        <v>20.6</v>
      </c>
      <c r="G196" s="74">
        <v>44.888</v>
      </c>
      <c r="H196" s="75">
        <v>30.849</v>
      </c>
      <c r="I196" s="74">
        <v>22.5</v>
      </c>
      <c r="J196" s="76">
        <v>6.6</v>
      </c>
      <c r="K196" s="77">
        <v>-44.888</v>
      </c>
      <c r="L196" s="78">
        <v>-27.357</v>
      </c>
    </row>
    <row r="197" spans="1:12" ht="12.75">
      <c r="A197" s="72" t="s">
        <v>471</v>
      </c>
      <c r="B197" s="73" t="s">
        <v>472</v>
      </c>
      <c r="C197" s="74">
        <v>9985.624</v>
      </c>
      <c r="D197" s="75">
        <v>10592.997</v>
      </c>
      <c r="E197" s="74">
        <v>114623.345</v>
      </c>
      <c r="F197" s="76">
        <v>103403.26</v>
      </c>
      <c r="G197" s="74">
        <v>4499.515</v>
      </c>
      <c r="H197" s="75">
        <v>5765.769</v>
      </c>
      <c r="I197" s="74">
        <v>25195.346</v>
      </c>
      <c r="J197" s="76">
        <v>30286.103</v>
      </c>
      <c r="K197" s="77">
        <v>5486.1089999999995</v>
      </c>
      <c r="L197" s="78">
        <v>4827.227999999999</v>
      </c>
    </row>
    <row r="198" spans="1:12" ht="12.75">
      <c r="A198" s="72" t="s">
        <v>473</v>
      </c>
      <c r="B198" s="73" t="s">
        <v>474</v>
      </c>
      <c r="C198" s="74">
        <v>220011.588</v>
      </c>
      <c r="D198" s="75">
        <v>277721.266</v>
      </c>
      <c r="E198" s="74">
        <v>263816.676</v>
      </c>
      <c r="F198" s="76">
        <v>310393.086</v>
      </c>
      <c r="G198" s="74">
        <v>330685.652</v>
      </c>
      <c r="H198" s="75">
        <v>366550.877</v>
      </c>
      <c r="I198" s="74">
        <v>530374.299</v>
      </c>
      <c r="J198" s="76">
        <v>559577.452</v>
      </c>
      <c r="K198" s="77">
        <v>-110674.06400000001</v>
      </c>
      <c r="L198" s="78">
        <v>-88829.61099999998</v>
      </c>
    </row>
    <row r="199" spans="1:12" ht="12.75">
      <c r="A199" s="72" t="s">
        <v>475</v>
      </c>
      <c r="B199" s="73" t="s">
        <v>476</v>
      </c>
      <c r="C199" s="74">
        <v>28206.668</v>
      </c>
      <c r="D199" s="75">
        <v>37755.012</v>
      </c>
      <c r="E199" s="74">
        <v>11321.365</v>
      </c>
      <c r="F199" s="76">
        <v>13859.316</v>
      </c>
      <c r="G199" s="74">
        <v>64083.974</v>
      </c>
      <c r="H199" s="75">
        <v>64286.106</v>
      </c>
      <c r="I199" s="74">
        <v>15541.147</v>
      </c>
      <c r="J199" s="76">
        <v>13035.46</v>
      </c>
      <c r="K199" s="77">
        <v>-35877.306</v>
      </c>
      <c r="L199" s="78">
        <v>-26531.093999999997</v>
      </c>
    </row>
    <row r="200" spans="1:12" ht="12.75">
      <c r="A200" s="72" t="s">
        <v>477</v>
      </c>
      <c r="B200" s="73" t="s">
        <v>478</v>
      </c>
      <c r="C200" s="74">
        <v>1210944.047</v>
      </c>
      <c r="D200" s="75">
        <v>1253566.618</v>
      </c>
      <c r="E200" s="74">
        <v>90154.367</v>
      </c>
      <c r="F200" s="76">
        <v>89129.586</v>
      </c>
      <c r="G200" s="74">
        <v>41611.238</v>
      </c>
      <c r="H200" s="75">
        <v>25121.159</v>
      </c>
      <c r="I200" s="74">
        <v>4749.72</v>
      </c>
      <c r="J200" s="76">
        <v>2359.863</v>
      </c>
      <c r="K200" s="77">
        <v>1169332.8090000001</v>
      </c>
      <c r="L200" s="78">
        <v>1228445.459</v>
      </c>
    </row>
    <row r="201" spans="1:12" ht="13.5" thickBot="1">
      <c r="A201" s="79" t="s">
        <v>479</v>
      </c>
      <c r="B201" s="80" t="s">
        <v>480</v>
      </c>
      <c r="C201" s="81">
        <v>79278.789</v>
      </c>
      <c r="D201" s="82">
        <v>101247.356</v>
      </c>
      <c r="E201" s="81">
        <v>12308.756</v>
      </c>
      <c r="F201" s="83">
        <v>13268.143</v>
      </c>
      <c r="G201" s="81">
        <v>79084.736</v>
      </c>
      <c r="H201" s="82">
        <v>88666.487</v>
      </c>
      <c r="I201" s="81">
        <v>14843.588</v>
      </c>
      <c r="J201" s="83">
        <v>14842.863</v>
      </c>
      <c r="K201" s="84">
        <v>194.05299999999988</v>
      </c>
      <c r="L201" s="85">
        <v>12580.869000000006</v>
      </c>
    </row>
  </sheetData>
  <sheetProtection/>
  <printOptions horizontalCentered="1"/>
  <pageMargins left="0.1968503937007874" right="0.1968503937007874" top="0.7480314960629921" bottom="0.5118110236220472" header="0.1968503937007874" footer="0.2362204724409449"/>
  <pageSetup horizontalDpi="600" verticalDpi="600" orientation="landscape" paperSize="9" scale="85" r:id="rId1"/>
  <headerFooter alignWithMargins="0">
    <oddHeader>&amp;L&amp;"Times New Roman CE,Pogrubiona kursywa"&amp;12Departament Rynków Rolnych&amp;C
&amp;8
&amp;"Times New Roman CE,Standardowy"&amp;14Polski handel zagraniczny towarami rolno-spożywczymi z UNIĄ EUROPEJSKĄ w 2013r. - dane ostateczne!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9"/>
  <sheetViews>
    <sheetView showZeros="0" zoomScale="90" zoomScaleNormal="90" zoomScalePageLayoutView="0" workbookViewId="0" topLeftCell="A1">
      <selection activeCell="C54" sqref="C54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12" width="10.75390625" style="0" customWidth="1"/>
  </cols>
  <sheetData>
    <row r="1" spans="1:12" ht="13.5" customHeight="1">
      <c r="A1" s="48"/>
      <c r="B1" s="49"/>
      <c r="C1" s="50" t="s">
        <v>28</v>
      </c>
      <c r="D1" s="51"/>
      <c r="E1" s="51"/>
      <c r="F1" s="52"/>
      <c r="G1" s="50" t="s">
        <v>29</v>
      </c>
      <c r="H1" s="51"/>
      <c r="I1" s="51"/>
      <c r="J1" s="52"/>
      <c r="K1" s="50" t="s">
        <v>30</v>
      </c>
      <c r="L1" s="53"/>
    </row>
    <row r="2" spans="1:12" ht="13.5" customHeight="1">
      <c r="A2" s="54" t="s">
        <v>31</v>
      </c>
      <c r="B2" s="55" t="s">
        <v>32</v>
      </c>
      <c r="C2" s="56" t="s">
        <v>84</v>
      </c>
      <c r="D2" s="56"/>
      <c r="E2" s="56" t="s">
        <v>85</v>
      </c>
      <c r="F2" s="57"/>
      <c r="G2" s="56" t="s">
        <v>84</v>
      </c>
      <c r="H2" s="56"/>
      <c r="I2" s="56" t="s">
        <v>85</v>
      </c>
      <c r="J2" s="57"/>
      <c r="K2" s="56" t="s">
        <v>84</v>
      </c>
      <c r="L2" s="58"/>
    </row>
    <row r="3" spans="1:12" ht="13.5" customHeight="1" thickBot="1">
      <c r="A3" s="59"/>
      <c r="B3" s="60"/>
      <c r="C3" s="61" t="s">
        <v>17</v>
      </c>
      <c r="D3" s="62" t="s">
        <v>18</v>
      </c>
      <c r="E3" s="61" t="s">
        <v>17</v>
      </c>
      <c r="F3" s="63" t="s">
        <v>18</v>
      </c>
      <c r="G3" s="61" t="s">
        <v>17</v>
      </c>
      <c r="H3" s="62" t="s">
        <v>18</v>
      </c>
      <c r="I3" s="61" t="s">
        <v>17</v>
      </c>
      <c r="J3" s="63" t="s">
        <v>18</v>
      </c>
      <c r="K3" s="61" t="s">
        <v>17</v>
      </c>
      <c r="L3" s="64" t="s">
        <v>18</v>
      </c>
    </row>
    <row r="4" spans="1:12" ht="13.5" customHeight="1">
      <c r="A4" s="65" t="s">
        <v>86</v>
      </c>
      <c r="B4" s="66"/>
      <c r="C4" s="67">
        <v>3920172.0219999994</v>
      </c>
      <c r="D4" s="68">
        <v>4711556.535</v>
      </c>
      <c r="E4" s="67"/>
      <c r="F4" s="87"/>
      <c r="G4" s="67">
        <v>3070316.7459999984</v>
      </c>
      <c r="H4" s="68">
        <v>3227778.5639999965</v>
      </c>
      <c r="I4" s="67"/>
      <c r="J4" s="87"/>
      <c r="K4" s="67">
        <v>849855.2760000001</v>
      </c>
      <c r="L4" s="71">
        <v>1483777.971000001</v>
      </c>
    </row>
    <row r="5" spans="1:12" ht="13.5" customHeight="1">
      <c r="A5" s="72" t="s">
        <v>87</v>
      </c>
      <c r="B5" s="73" t="s">
        <v>88</v>
      </c>
      <c r="C5" s="74">
        <v>784.231</v>
      </c>
      <c r="D5" s="75">
        <v>230.762</v>
      </c>
      <c r="E5" s="74">
        <v>145.32</v>
      </c>
      <c r="F5" s="76">
        <v>46.16</v>
      </c>
      <c r="G5" s="74">
        <v>1799.31</v>
      </c>
      <c r="H5" s="75">
        <v>1396.986</v>
      </c>
      <c r="I5" s="74">
        <v>781.346</v>
      </c>
      <c r="J5" s="76">
        <v>943.126</v>
      </c>
      <c r="K5" s="77">
        <v>-1015.079</v>
      </c>
      <c r="L5" s="78">
        <v>-1166.2240000000002</v>
      </c>
    </row>
    <row r="6" spans="1:12" ht="13.5" customHeight="1">
      <c r="A6" s="72" t="s">
        <v>89</v>
      </c>
      <c r="B6" s="73" t="s">
        <v>90</v>
      </c>
      <c r="C6" s="74">
        <v>361.301</v>
      </c>
      <c r="D6" s="75">
        <v>1057.249</v>
      </c>
      <c r="E6" s="74">
        <v>136.987</v>
      </c>
      <c r="F6" s="76">
        <v>416.425</v>
      </c>
      <c r="G6" s="74">
        <v>7231.179</v>
      </c>
      <c r="H6" s="75">
        <v>8763.928</v>
      </c>
      <c r="I6" s="74">
        <v>2410.317</v>
      </c>
      <c r="J6" s="76">
        <v>2921.446</v>
      </c>
      <c r="K6" s="77">
        <v>-6869.878</v>
      </c>
      <c r="L6" s="78">
        <v>-7706.679</v>
      </c>
    </row>
    <row r="7" spans="1:12" ht="13.5" customHeight="1">
      <c r="A7" s="72" t="s">
        <v>91</v>
      </c>
      <c r="B7" s="73" t="s">
        <v>92</v>
      </c>
      <c r="C7" s="74">
        <v>114.629</v>
      </c>
      <c r="D7" s="75">
        <v>0.136</v>
      </c>
      <c r="E7" s="74">
        <v>99.385</v>
      </c>
      <c r="F7" s="76">
        <v>0.06</v>
      </c>
      <c r="G7" s="74">
        <v>122981.857</v>
      </c>
      <c r="H7" s="75">
        <v>162658.215</v>
      </c>
      <c r="I7" s="74">
        <v>69833.77</v>
      </c>
      <c r="J7" s="76">
        <v>96243.851</v>
      </c>
      <c r="K7" s="77">
        <v>-122867.228</v>
      </c>
      <c r="L7" s="78">
        <v>-162658.079</v>
      </c>
    </row>
    <row r="8" spans="1:12" ht="13.5" customHeight="1">
      <c r="A8" s="72" t="s">
        <v>93</v>
      </c>
      <c r="B8" s="73" t="s">
        <v>94</v>
      </c>
      <c r="C8" s="74">
        <v>85.159</v>
      </c>
      <c r="D8" s="75">
        <v>149.103</v>
      </c>
      <c r="E8" s="74">
        <v>35.541</v>
      </c>
      <c r="F8" s="76">
        <v>63.768</v>
      </c>
      <c r="G8" s="74">
        <v>5.69</v>
      </c>
      <c r="H8" s="75">
        <v>0</v>
      </c>
      <c r="I8" s="74">
        <v>1.28</v>
      </c>
      <c r="J8" s="76">
        <v>0</v>
      </c>
      <c r="K8" s="77">
        <v>79.46900000000001</v>
      </c>
      <c r="L8" s="78">
        <v>149.103</v>
      </c>
    </row>
    <row r="9" spans="1:12" ht="12.75">
      <c r="A9" s="72" t="s">
        <v>95</v>
      </c>
      <c r="B9" s="73" t="s">
        <v>96</v>
      </c>
      <c r="C9" s="74">
        <v>17131.393</v>
      </c>
      <c r="D9" s="75">
        <v>27948.225</v>
      </c>
      <c r="E9" s="74">
        <v>11877.423</v>
      </c>
      <c r="F9" s="76">
        <v>18329.18</v>
      </c>
      <c r="G9" s="74">
        <v>19783.522</v>
      </c>
      <c r="H9" s="75">
        <v>24788.213</v>
      </c>
      <c r="I9" s="74">
        <v>8745.988</v>
      </c>
      <c r="J9" s="76">
        <v>10225.127</v>
      </c>
      <c r="K9" s="77">
        <v>-2652.129000000001</v>
      </c>
      <c r="L9" s="78">
        <v>3160.011999999999</v>
      </c>
    </row>
    <row r="10" spans="1:12" ht="12.75">
      <c r="A10" s="72" t="s">
        <v>97</v>
      </c>
      <c r="B10" s="73" t="s">
        <v>98</v>
      </c>
      <c r="C10" s="74">
        <v>332.824</v>
      </c>
      <c r="D10" s="75">
        <v>261.345</v>
      </c>
      <c r="E10" s="74">
        <v>134.31</v>
      </c>
      <c r="F10" s="76">
        <v>96.421</v>
      </c>
      <c r="G10" s="74">
        <v>434.928</v>
      </c>
      <c r="H10" s="75">
        <v>878.336</v>
      </c>
      <c r="I10" s="74">
        <v>3.16</v>
      </c>
      <c r="J10" s="76">
        <v>33.076</v>
      </c>
      <c r="K10" s="77">
        <v>-102.10399999999998</v>
      </c>
      <c r="L10" s="78">
        <v>-616.991</v>
      </c>
    </row>
    <row r="11" spans="1:12" ht="12.75">
      <c r="A11" s="72" t="s">
        <v>99</v>
      </c>
      <c r="B11" s="73" t="s">
        <v>100</v>
      </c>
      <c r="C11" s="74">
        <v>95858.675</v>
      </c>
      <c r="D11" s="75">
        <v>112194.163</v>
      </c>
      <c r="E11" s="74">
        <v>31268.764</v>
      </c>
      <c r="F11" s="76">
        <v>39819.199</v>
      </c>
      <c r="G11" s="74">
        <v>4231.472</v>
      </c>
      <c r="H11" s="75">
        <v>3945.493</v>
      </c>
      <c r="I11" s="74">
        <v>1447.849</v>
      </c>
      <c r="J11" s="76">
        <v>1076.395</v>
      </c>
      <c r="K11" s="77">
        <v>91627.20300000001</v>
      </c>
      <c r="L11" s="78">
        <v>108248.67</v>
      </c>
    </row>
    <row r="12" spans="1:12" ht="12.75">
      <c r="A12" s="72" t="s">
        <v>101</v>
      </c>
      <c r="B12" s="73" t="s">
        <v>102</v>
      </c>
      <c r="C12" s="74">
        <v>13418.671</v>
      </c>
      <c r="D12" s="75">
        <v>16629.505</v>
      </c>
      <c r="E12" s="74">
        <v>4616.725</v>
      </c>
      <c r="F12" s="76">
        <v>5295.599</v>
      </c>
      <c r="G12" s="74">
        <v>986.928</v>
      </c>
      <c r="H12" s="75">
        <v>951.529</v>
      </c>
      <c r="I12" s="74">
        <v>334.609</v>
      </c>
      <c r="J12" s="76">
        <v>347.676</v>
      </c>
      <c r="K12" s="77">
        <v>12431.743</v>
      </c>
      <c r="L12" s="78">
        <v>15677.976</v>
      </c>
    </row>
    <row r="13" spans="1:12" ht="12.75">
      <c r="A13" s="72" t="s">
        <v>103</v>
      </c>
      <c r="B13" s="73" t="s">
        <v>104</v>
      </c>
      <c r="C13" s="74">
        <v>26718.207</v>
      </c>
      <c r="D13" s="75">
        <v>43276.836</v>
      </c>
      <c r="E13" s="74">
        <v>13646.643</v>
      </c>
      <c r="F13" s="76">
        <v>29795.865</v>
      </c>
      <c r="G13" s="74">
        <v>395240.41</v>
      </c>
      <c r="H13" s="75">
        <v>427796.289</v>
      </c>
      <c r="I13" s="74">
        <v>174032.118</v>
      </c>
      <c r="J13" s="76">
        <v>180110.844</v>
      </c>
      <c r="K13" s="77">
        <v>-368522.203</v>
      </c>
      <c r="L13" s="78">
        <v>-384519.453</v>
      </c>
    </row>
    <row r="14" spans="1:12" ht="12.75">
      <c r="A14" s="72" t="s">
        <v>105</v>
      </c>
      <c r="B14" s="73" t="s">
        <v>106</v>
      </c>
      <c r="C14" s="74">
        <v>24.387</v>
      </c>
      <c r="D14" s="75">
        <v>2.46</v>
      </c>
      <c r="E14" s="74">
        <v>7.001</v>
      </c>
      <c r="F14" s="76">
        <v>0.926</v>
      </c>
      <c r="G14" s="74">
        <v>2157.748</v>
      </c>
      <c r="H14" s="75">
        <v>451.353</v>
      </c>
      <c r="I14" s="74">
        <v>977.044</v>
      </c>
      <c r="J14" s="76">
        <v>75.791</v>
      </c>
      <c r="K14" s="77">
        <v>-2133.361</v>
      </c>
      <c r="L14" s="78">
        <v>-448.89300000000003</v>
      </c>
    </row>
    <row r="15" spans="1:12" ht="12.75">
      <c r="A15" s="72" t="s">
        <v>107</v>
      </c>
      <c r="B15" s="73" t="s">
        <v>108</v>
      </c>
      <c r="C15" s="74">
        <v>169.921</v>
      </c>
      <c r="D15" s="75">
        <v>139.463</v>
      </c>
      <c r="E15" s="74">
        <v>78.34</v>
      </c>
      <c r="F15" s="76">
        <v>58.498</v>
      </c>
      <c r="G15" s="74">
        <v>0</v>
      </c>
      <c r="H15" s="75">
        <v>0</v>
      </c>
      <c r="I15" s="74">
        <v>0</v>
      </c>
      <c r="J15" s="76">
        <v>0</v>
      </c>
      <c r="K15" s="77">
        <v>169.921</v>
      </c>
      <c r="L15" s="78">
        <v>139.463</v>
      </c>
    </row>
    <row r="16" spans="1:12" ht="12.75">
      <c r="A16" s="72" t="s">
        <v>109</v>
      </c>
      <c r="B16" s="73" t="s">
        <v>110</v>
      </c>
      <c r="C16" s="74">
        <v>1897.619</v>
      </c>
      <c r="D16" s="75">
        <v>3774.194</v>
      </c>
      <c r="E16" s="74">
        <v>962.334</v>
      </c>
      <c r="F16" s="76">
        <v>2459.266</v>
      </c>
      <c r="G16" s="74">
        <v>4100.836</v>
      </c>
      <c r="H16" s="75">
        <v>2922.947</v>
      </c>
      <c r="I16" s="74">
        <v>3303.102</v>
      </c>
      <c r="J16" s="76">
        <v>2859.621</v>
      </c>
      <c r="K16" s="77">
        <v>-2203.2170000000006</v>
      </c>
      <c r="L16" s="78">
        <v>851.2469999999998</v>
      </c>
    </row>
    <row r="17" spans="1:12" ht="12.75">
      <c r="A17" s="72" t="s">
        <v>111</v>
      </c>
      <c r="B17" s="73" t="s">
        <v>112</v>
      </c>
      <c r="C17" s="74">
        <v>287079.086</v>
      </c>
      <c r="D17" s="75">
        <v>293302.012</v>
      </c>
      <c r="E17" s="74">
        <v>92554.295</v>
      </c>
      <c r="F17" s="76">
        <v>109674.67</v>
      </c>
      <c r="G17" s="74">
        <v>10619.299</v>
      </c>
      <c r="H17" s="75">
        <v>10582.339</v>
      </c>
      <c r="I17" s="74">
        <v>14283.154</v>
      </c>
      <c r="J17" s="76">
        <v>12519.566</v>
      </c>
      <c r="K17" s="77">
        <v>276459.787</v>
      </c>
      <c r="L17" s="78">
        <v>282719.673</v>
      </c>
    </row>
    <row r="18" spans="1:12" ht="12.75">
      <c r="A18" s="72" t="s">
        <v>113</v>
      </c>
      <c r="B18" s="73" t="s">
        <v>114</v>
      </c>
      <c r="C18" s="74">
        <v>18758.706</v>
      </c>
      <c r="D18" s="75">
        <v>21552.063</v>
      </c>
      <c r="E18" s="74">
        <v>4888.566</v>
      </c>
      <c r="F18" s="76">
        <v>6350.376</v>
      </c>
      <c r="G18" s="74">
        <v>606.944</v>
      </c>
      <c r="H18" s="75">
        <v>701.777</v>
      </c>
      <c r="I18" s="74">
        <v>177.31</v>
      </c>
      <c r="J18" s="76">
        <v>148.256</v>
      </c>
      <c r="K18" s="77">
        <v>18151.762</v>
      </c>
      <c r="L18" s="78">
        <v>20850.286</v>
      </c>
    </row>
    <row r="19" spans="1:12" ht="12.75">
      <c r="A19" s="72" t="s">
        <v>115</v>
      </c>
      <c r="B19" s="73" t="s">
        <v>116</v>
      </c>
      <c r="C19" s="74">
        <v>502.938</v>
      </c>
      <c r="D19" s="75">
        <v>1707.9</v>
      </c>
      <c r="E19" s="74">
        <v>693.295</v>
      </c>
      <c r="F19" s="76">
        <v>2265.114</v>
      </c>
      <c r="G19" s="74">
        <v>2377.628</v>
      </c>
      <c r="H19" s="75">
        <v>2565.017</v>
      </c>
      <c r="I19" s="74">
        <v>2810.929</v>
      </c>
      <c r="J19" s="76">
        <v>3657.512</v>
      </c>
      <c r="K19" s="77">
        <v>-1874.69</v>
      </c>
      <c r="L19" s="78">
        <v>-857.1169999999997</v>
      </c>
    </row>
    <row r="20" spans="1:12" ht="12.75">
      <c r="A20" s="72" t="s">
        <v>117</v>
      </c>
      <c r="B20" s="73" t="s">
        <v>118</v>
      </c>
      <c r="C20" s="74">
        <v>776.138</v>
      </c>
      <c r="D20" s="75">
        <v>709.019</v>
      </c>
      <c r="E20" s="74">
        <v>179.574</v>
      </c>
      <c r="F20" s="76">
        <v>194.536</v>
      </c>
      <c r="G20" s="74">
        <v>11264.664</v>
      </c>
      <c r="H20" s="75">
        <v>9445.459</v>
      </c>
      <c r="I20" s="74">
        <v>1795.73</v>
      </c>
      <c r="J20" s="76">
        <v>1532.999</v>
      </c>
      <c r="K20" s="77">
        <v>-10488.526</v>
      </c>
      <c r="L20" s="78">
        <v>-8736.44</v>
      </c>
    </row>
    <row r="21" spans="1:12" ht="12.75">
      <c r="A21" s="72" t="s">
        <v>119</v>
      </c>
      <c r="B21" s="73" t="s">
        <v>120</v>
      </c>
      <c r="C21" s="74">
        <v>1644.251</v>
      </c>
      <c r="D21" s="75">
        <v>1568.951</v>
      </c>
      <c r="E21" s="74">
        <v>418.207</v>
      </c>
      <c r="F21" s="76">
        <v>417.815</v>
      </c>
      <c r="G21" s="74">
        <v>294.013</v>
      </c>
      <c r="H21" s="75">
        <v>440.665</v>
      </c>
      <c r="I21" s="74">
        <v>124.154</v>
      </c>
      <c r="J21" s="76">
        <v>137.783</v>
      </c>
      <c r="K21" s="77">
        <v>1350.238</v>
      </c>
      <c r="L21" s="78">
        <v>1128.286</v>
      </c>
    </row>
    <row r="22" spans="1:12" ht="12.75">
      <c r="A22" s="72" t="s">
        <v>121</v>
      </c>
      <c r="B22" s="73" t="s">
        <v>122</v>
      </c>
      <c r="C22" s="74">
        <v>887.668</v>
      </c>
      <c r="D22" s="75">
        <v>1815.768</v>
      </c>
      <c r="E22" s="74">
        <v>985.162</v>
      </c>
      <c r="F22" s="76">
        <v>2468.765</v>
      </c>
      <c r="G22" s="74">
        <v>4073.119</v>
      </c>
      <c r="H22" s="75">
        <v>4888.821</v>
      </c>
      <c r="I22" s="74">
        <v>2175.067</v>
      </c>
      <c r="J22" s="76">
        <v>1748.848</v>
      </c>
      <c r="K22" s="77">
        <v>-3185.451</v>
      </c>
      <c r="L22" s="78">
        <v>-3073.053</v>
      </c>
    </row>
    <row r="23" spans="1:12" ht="12.75">
      <c r="A23" s="72" t="s">
        <v>123</v>
      </c>
      <c r="B23" s="73" t="s">
        <v>124</v>
      </c>
      <c r="C23" s="74">
        <v>1677.923</v>
      </c>
      <c r="D23" s="75">
        <v>7065.51</v>
      </c>
      <c r="E23" s="74">
        <v>1857.799</v>
      </c>
      <c r="F23" s="76">
        <v>2449.977</v>
      </c>
      <c r="G23" s="74">
        <v>9392.741</v>
      </c>
      <c r="H23" s="75">
        <v>8758.162</v>
      </c>
      <c r="I23" s="74">
        <v>4947.881</v>
      </c>
      <c r="J23" s="76">
        <v>4159.598</v>
      </c>
      <c r="K23" s="77">
        <v>-7714.818</v>
      </c>
      <c r="L23" s="78">
        <v>-1692.652</v>
      </c>
    </row>
    <row r="24" spans="1:12" ht="12.75">
      <c r="A24" s="72" t="s">
        <v>125</v>
      </c>
      <c r="B24" s="73" t="s">
        <v>126</v>
      </c>
      <c r="C24" s="74">
        <v>77753.161</v>
      </c>
      <c r="D24" s="75">
        <v>92615.332</v>
      </c>
      <c r="E24" s="74">
        <v>15782.257</v>
      </c>
      <c r="F24" s="76">
        <v>17117.588</v>
      </c>
      <c r="G24" s="74">
        <v>58848.08</v>
      </c>
      <c r="H24" s="75">
        <v>56600.055</v>
      </c>
      <c r="I24" s="74">
        <v>31154.612</v>
      </c>
      <c r="J24" s="76">
        <v>25269.544</v>
      </c>
      <c r="K24" s="77">
        <v>18905.08099999999</v>
      </c>
      <c r="L24" s="78">
        <v>36015.276999999995</v>
      </c>
    </row>
    <row r="25" spans="1:12" ht="12.75">
      <c r="A25" s="72" t="s">
        <v>127</v>
      </c>
      <c r="B25" s="73" t="s">
        <v>128</v>
      </c>
      <c r="C25" s="74">
        <v>337893.798</v>
      </c>
      <c r="D25" s="75">
        <v>458625.026</v>
      </c>
      <c r="E25" s="74">
        <v>33686.139</v>
      </c>
      <c r="F25" s="76">
        <v>39524.919</v>
      </c>
      <c r="G25" s="74">
        <v>5584.566</v>
      </c>
      <c r="H25" s="75">
        <v>7409.441</v>
      </c>
      <c r="I25" s="74">
        <v>784.41</v>
      </c>
      <c r="J25" s="76">
        <v>1039.253</v>
      </c>
      <c r="K25" s="77">
        <v>332309.232</v>
      </c>
      <c r="L25" s="78">
        <v>451215.585</v>
      </c>
    </row>
    <row r="26" spans="1:12" ht="12.75">
      <c r="A26" s="72" t="s">
        <v>129</v>
      </c>
      <c r="B26" s="73" t="s">
        <v>130</v>
      </c>
      <c r="C26" s="74">
        <v>78.647</v>
      </c>
      <c r="D26" s="75">
        <v>801.177</v>
      </c>
      <c r="E26" s="74">
        <v>145.339</v>
      </c>
      <c r="F26" s="76">
        <v>159.41</v>
      </c>
      <c r="G26" s="74">
        <v>6792.407</v>
      </c>
      <c r="H26" s="75">
        <v>6503.876</v>
      </c>
      <c r="I26" s="74">
        <v>1859.549</v>
      </c>
      <c r="J26" s="76">
        <v>1462.256</v>
      </c>
      <c r="K26" s="77">
        <v>-6713.76</v>
      </c>
      <c r="L26" s="78">
        <v>-5702.6990000000005</v>
      </c>
    </row>
    <row r="27" spans="1:12" ht="12.75">
      <c r="A27" s="72" t="s">
        <v>131</v>
      </c>
      <c r="B27" s="73" t="s">
        <v>132</v>
      </c>
      <c r="C27" s="74">
        <v>899.336</v>
      </c>
      <c r="D27" s="75">
        <v>721.045</v>
      </c>
      <c r="E27" s="74">
        <v>351.977</v>
      </c>
      <c r="F27" s="76">
        <v>303.812</v>
      </c>
      <c r="G27" s="74">
        <v>248.895</v>
      </c>
      <c r="H27" s="75">
        <v>353.986</v>
      </c>
      <c r="I27" s="74">
        <v>54.993</v>
      </c>
      <c r="J27" s="76">
        <v>78.472</v>
      </c>
      <c r="K27" s="77">
        <v>650.441</v>
      </c>
      <c r="L27" s="78">
        <v>367.05899999999997</v>
      </c>
    </row>
    <row r="28" spans="1:12" ht="12.75">
      <c r="A28" s="72" t="s">
        <v>133</v>
      </c>
      <c r="B28" s="73" t="s">
        <v>134</v>
      </c>
      <c r="C28" s="74">
        <v>4.532</v>
      </c>
      <c r="D28" s="75">
        <v>260.776</v>
      </c>
      <c r="E28" s="74">
        <v>0.533</v>
      </c>
      <c r="F28" s="76">
        <v>111.408</v>
      </c>
      <c r="G28" s="74">
        <v>0</v>
      </c>
      <c r="H28" s="75">
        <v>0</v>
      </c>
      <c r="I28" s="74">
        <v>0</v>
      </c>
      <c r="J28" s="76">
        <v>0</v>
      </c>
      <c r="K28" s="77">
        <v>4.532</v>
      </c>
      <c r="L28" s="78">
        <v>260.776</v>
      </c>
    </row>
    <row r="29" spans="1:12" ht="12.75">
      <c r="A29" s="72" t="s">
        <v>135</v>
      </c>
      <c r="B29" s="73" t="s">
        <v>136</v>
      </c>
      <c r="C29" s="74">
        <v>124623.283</v>
      </c>
      <c r="D29" s="75">
        <v>141775.378</v>
      </c>
      <c r="E29" s="74">
        <v>225970.559</v>
      </c>
      <c r="F29" s="76">
        <v>184670.127</v>
      </c>
      <c r="G29" s="74">
        <v>21892.399</v>
      </c>
      <c r="H29" s="75">
        <v>29704.797</v>
      </c>
      <c r="I29" s="74">
        <v>26231.324</v>
      </c>
      <c r="J29" s="76">
        <v>28033.037</v>
      </c>
      <c r="K29" s="77">
        <v>102730.88399999999</v>
      </c>
      <c r="L29" s="78">
        <v>112070.581</v>
      </c>
    </row>
    <row r="30" spans="1:12" ht="12.75">
      <c r="A30" s="72" t="s">
        <v>137</v>
      </c>
      <c r="B30" s="73" t="s">
        <v>138</v>
      </c>
      <c r="C30" s="74">
        <v>33299.09</v>
      </c>
      <c r="D30" s="75">
        <v>38100.599</v>
      </c>
      <c r="E30" s="74">
        <v>16702.603</v>
      </c>
      <c r="F30" s="76">
        <v>13273.13</v>
      </c>
      <c r="G30" s="74">
        <v>43776.115</v>
      </c>
      <c r="H30" s="75">
        <v>79777.51</v>
      </c>
      <c r="I30" s="74">
        <v>21950.893</v>
      </c>
      <c r="J30" s="76">
        <v>48926.067</v>
      </c>
      <c r="K30" s="77">
        <v>-10477.025000000001</v>
      </c>
      <c r="L30" s="78">
        <v>-41676.91099999999</v>
      </c>
    </row>
    <row r="31" spans="1:12" ht="12.75">
      <c r="A31" s="72" t="s">
        <v>139</v>
      </c>
      <c r="B31" s="73" t="s">
        <v>140</v>
      </c>
      <c r="C31" s="74">
        <v>6389.35</v>
      </c>
      <c r="D31" s="75">
        <v>6160.796</v>
      </c>
      <c r="E31" s="74">
        <v>6644.123</v>
      </c>
      <c r="F31" s="76">
        <v>6187.899</v>
      </c>
      <c r="G31" s="74">
        <v>29972.99</v>
      </c>
      <c r="H31" s="75">
        <v>27691.419</v>
      </c>
      <c r="I31" s="74">
        <v>26172.894</v>
      </c>
      <c r="J31" s="76">
        <v>20436.89</v>
      </c>
      <c r="K31" s="77">
        <v>-23583.64</v>
      </c>
      <c r="L31" s="78">
        <v>-21530.623</v>
      </c>
    </row>
    <row r="32" spans="1:12" ht="12.75">
      <c r="A32" s="72" t="s">
        <v>141</v>
      </c>
      <c r="B32" s="73" t="s">
        <v>142</v>
      </c>
      <c r="C32" s="74">
        <v>21814.579</v>
      </c>
      <c r="D32" s="75">
        <v>29163.612</v>
      </c>
      <c r="E32" s="74">
        <v>46126.607</v>
      </c>
      <c r="F32" s="76">
        <v>81055.482</v>
      </c>
      <c r="G32" s="74">
        <v>8479.305</v>
      </c>
      <c r="H32" s="75">
        <v>11681.503</v>
      </c>
      <c r="I32" s="74">
        <v>5774.878</v>
      </c>
      <c r="J32" s="76">
        <v>7110.993</v>
      </c>
      <c r="K32" s="77">
        <v>13335.274000000001</v>
      </c>
      <c r="L32" s="78">
        <v>17482.109</v>
      </c>
    </row>
    <row r="33" spans="1:12" ht="12.75">
      <c r="A33" s="72" t="s">
        <v>143</v>
      </c>
      <c r="B33" s="73" t="s">
        <v>144</v>
      </c>
      <c r="C33" s="74">
        <v>13067.477</v>
      </c>
      <c r="D33" s="75">
        <v>15218.471</v>
      </c>
      <c r="E33" s="74">
        <v>4659.364</v>
      </c>
      <c r="F33" s="76">
        <v>4233.491</v>
      </c>
      <c r="G33" s="74">
        <v>10273.05</v>
      </c>
      <c r="H33" s="75">
        <v>15337.582</v>
      </c>
      <c r="I33" s="74">
        <v>2664.161</v>
      </c>
      <c r="J33" s="76">
        <v>3550.916</v>
      </c>
      <c r="K33" s="77">
        <v>2794.4270000000015</v>
      </c>
      <c r="L33" s="78">
        <v>-119.11100000000079</v>
      </c>
    </row>
    <row r="34" spans="1:12" ht="12.75">
      <c r="A34" s="72" t="s">
        <v>145</v>
      </c>
      <c r="B34" s="73" t="s">
        <v>146</v>
      </c>
      <c r="C34" s="74">
        <v>55551.982</v>
      </c>
      <c r="D34" s="75">
        <v>78561.521</v>
      </c>
      <c r="E34" s="74">
        <v>19210.65</v>
      </c>
      <c r="F34" s="76">
        <v>24404.29</v>
      </c>
      <c r="G34" s="74">
        <v>78741.727</v>
      </c>
      <c r="H34" s="75">
        <v>106135.796</v>
      </c>
      <c r="I34" s="74">
        <v>27537.432</v>
      </c>
      <c r="J34" s="76">
        <v>32525.172</v>
      </c>
      <c r="K34" s="77">
        <v>-23189.744999999995</v>
      </c>
      <c r="L34" s="78">
        <v>-27574.27500000001</v>
      </c>
    </row>
    <row r="35" spans="1:12" ht="12.75">
      <c r="A35" s="72" t="s">
        <v>147</v>
      </c>
      <c r="B35" s="73" t="s">
        <v>148</v>
      </c>
      <c r="C35" s="74">
        <v>80791.34</v>
      </c>
      <c r="D35" s="75">
        <v>50394.425</v>
      </c>
      <c r="E35" s="74">
        <v>64085.537</v>
      </c>
      <c r="F35" s="76">
        <v>44040.338</v>
      </c>
      <c r="G35" s="74">
        <v>6829.211</v>
      </c>
      <c r="H35" s="75">
        <v>6568.907</v>
      </c>
      <c r="I35" s="74">
        <v>5469.64</v>
      </c>
      <c r="J35" s="76">
        <v>6395.472</v>
      </c>
      <c r="K35" s="77">
        <v>73962.129</v>
      </c>
      <c r="L35" s="78">
        <v>43825.518000000004</v>
      </c>
    </row>
    <row r="36" spans="1:12" ht="12.75">
      <c r="A36" s="72" t="s">
        <v>149</v>
      </c>
      <c r="B36" s="73" t="s">
        <v>150</v>
      </c>
      <c r="C36" s="74">
        <v>12656.703</v>
      </c>
      <c r="D36" s="75">
        <v>7963.048</v>
      </c>
      <c r="E36" s="74">
        <v>6916.83</v>
      </c>
      <c r="F36" s="76">
        <v>5480.514</v>
      </c>
      <c r="G36" s="74">
        <v>6253.248</v>
      </c>
      <c r="H36" s="75">
        <v>5291.324</v>
      </c>
      <c r="I36" s="74">
        <v>2114.902</v>
      </c>
      <c r="J36" s="76">
        <v>2209.943</v>
      </c>
      <c r="K36" s="77">
        <v>6403.455</v>
      </c>
      <c r="L36" s="78">
        <v>2671.724</v>
      </c>
    </row>
    <row r="37" spans="1:12" ht="12.75">
      <c r="A37" s="72" t="s">
        <v>151</v>
      </c>
      <c r="B37" s="73" t="s">
        <v>152</v>
      </c>
      <c r="C37" s="74">
        <v>8699.753</v>
      </c>
      <c r="D37" s="75">
        <v>10792.707</v>
      </c>
      <c r="E37" s="74">
        <v>3503.57</v>
      </c>
      <c r="F37" s="76">
        <v>4295.509</v>
      </c>
      <c r="G37" s="74">
        <v>1908.053</v>
      </c>
      <c r="H37" s="75">
        <v>2237.664</v>
      </c>
      <c r="I37" s="74">
        <v>539.009</v>
      </c>
      <c r="J37" s="76">
        <v>593.945</v>
      </c>
      <c r="K37" s="77">
        <v>6791.700000000001</v>
      </c>
      <c r="L37" s="78">
        <v>8555.043</v>
      </c>
    </row>
    <row r="38" spans="1:12" ht="12.75">
      <c r="A38" s="72" t="s">
        <v>153</v>
      </c>
      <c r="B38" s="73" t="s">
        <v>154</v>
      </c>
      <c r="C38" s="74">
        <v>15.694</v>
      </c>
      <c r="D38" s="75">
        <v>36.647</v>
      </c>
      <c r="E38" s="74">
        <v>3.74</v>
      </c>
      <c r="F38" s="76">
        <v>11.283</v>
      </c>
      <c r="G38" s="74">
        <v>146.439</v>
      </c>
      <c r="H38" s="75">
        <v>71.083</v>
      </c>
      <c r="I38" s="74">
        <v>14.741</v>
      </c>
      <c r="J38" s="76">
        <v>1.591</v>
      </c>
      <c r="K38" s="77">
        <v>-130.745</v>
      </c>
      <c r="L38" s="78">
        <v>-34.436</v>
      </c>
    </row>
    <row r="39" spans="1:12" ht="12.75">
      <c r="A39" s="72" t="s">
        <v>155</v>
      </c>
      <c r="B39" s="73" t="s">
        <v>156</v>
      </c>
      <c r="C39" s="74">
        <v>0</v>
      </c>
      <c r="D39" s="75">
        <v>0</v>
      </c>
      <c r="E39" s="74">
        <v>0</v>
      </c>
      <c r="F39" s="76">
        <v>0</v>
      </c>
      <c r="G39" s="74">
        <v>0</v>
      </c>
      <c r="H39" s="75">
        <v>3.464</v>
      </c>
      <c r="I39" s="74">
        <v>0</v>
      </c>
      <c r="J39" s="76">
        <v>0.2</v>
      </c>
      <c r="K39" s="77">
        <v>0</v>
      </c>
      <c r="L39" s="78">
        <v>-3.464</v>
      </c>
    </row>
    <row r="40" spans="1:12" ht="12.75">
      <c r="A40" s="72" t="s">
        <v>157</v>
      </c>
      <c r="B40" s="73" t="s">
        <v>158</v>
      </c>
      <c r="C40" s="74">
        <v>0.106</v>
      </c>
      <c r="D40" s="75">
        <v>0.391</v>
      </c>
      <c r="E40" s="74">
        <v>0.01</v>
      </c>
      <c r="F40" s="76">
        <v>0.3</v>
      </c>
      <c r="G40" s="74">
        <v>0.844</v>
      </c>
      <c r="H40" s="75">
        <v>0.999</v>
      </c>
      <c r="I40" s="74">
        <v>0.01</v>
      </c>
      <c r="J40" s="76">
        <v>0.011</v>
      </c>
      <c r="K40" s="77">
        <v>-0.738</v>
      </c>
      <c r="L40" s="78">
        <v>-0.608</v>
      </c>
    </row>
    <row r="41" spans="1:12" ht="12.75">
      <c r="A41" s="72" t="s">
        <v>159</v>
      </c>
      <c r="B41" s="73" t="s">
        <v>160</v>
      </c>
      <c r="C41" s="74">
        <v>43322.425</v>
      </c>
      <c r="D41" s="75">
        <v>43687.098</v>
      </c>
      <c r="E41" s="74">
        <v>5373.006</v>
      </c>
      <c r="F41" s="76">
        <v>5715.069</v>
      </c>
      <c r="G41" s="74">
        <v>70433.418</v>
      </c>
      <c r="H41" s="75">
        <v>69120.842</v>
      </c>
      <c r="I41" s="74">
        <v>13144.679</v>
      </c>
      <c r="J41" s="76">
        <v>12525.781</v>
      </c>
      <c r="K41" s="77">
        <v>-27110.993000000002</v>
      </c>
      <c r="L41" s="78">
        <v>-25433.744000000006</v>
      </c>
    </row>
    <row r="42" spans="1:12" ht="12.75">
      <c r="A42" s="72" t="s">
        <v>161</v>
      </c>
      <c r="B42" s="73" t="s">
        <v>162</v>
      </c>
      <c r="C42" s="74">
        <v>29223.973</v>
      </c>
      <c r="D42" s="75">
        <v>30578.934</v>
      </c>
      <c r="E42" s="74">
        <v>2747.123</v>
      </c>
      <c r="F42" s="76">
        <v>13038.524</v>
      </c>
      <c r="G42" s="74">
        <v>8119.31</v>
      </c>
      <c r="H42" s="75">
        <v>7203.108</v>
      </c>
      <c r="I42" s="74">
        <v>856.692</v>
      </c>
      <c r="J42" s="76">
        <v>1419.947</v>
      </c>
      <c r="K42" s="77">
        <v>21104.663</v>
      </c>
      <c r="L42" s="78">
        <v>23375.826</v>
      </c>
    </row>
    <row r="43" spans="1:12" ht="12.75">
      <c r="A43" s="72" t="s">
        <v>163</v>
      </c>
      <c r="B43" s="73" t="s">
        <v>164</v>
      </c>
      <c r="C43" s="74">
        <v>286.848</v>
      </c>
      <c r="D43" s="75">
        <v>965.385</v>
      </c>
      <c r="E43" s="74">
        <v>10131.673</v>
      </c>
      <c r="F43" s="76">
        <v>12454.403</v>
      </c>
      <c r="G43" s="74">
        <v>0.814</v>
      </c>
      <c r="H43" s="75">
        <v>62.558</v>
      </c>
      <c r="I43" s="74">
        <v>3.234</v>
      </c>
      <c r="J43" s="76">
        <v>52.291</v>
      </c>
      <c r="K43" s="77">
        <v>286.034</v>
      </c>
      <c r="L43" s="78">
        <v>902.827</v>
      </c>
    </row>
    <row r="44" spans="1:12" ht="12.75">
      <c r="A44" s="72" t="s">
        <v>165</v>
      </c>
      <c r="B44" s="73" t="s">
        <v>166</v>
      </c>
      <c r="C44" s="74">
        <v>3.739</v>
      </c>
      <c r="D44" s="75">
        <v>19.671</v>
      </c>
      <c r="E44" s="74">
        <v>1.687</v>
      </c>
      <c r="F44" s="76">
        <v>391.644</v>
      </c>
      <c r="G44" s="74">
        <v>37.812</v>
      </c>
      <c r="H44" s="75">
        <v>20.134</v>
      </c>
      <c r="I44" s="74">
        <v>39.39</v>
      </c>
      <c r="J44" s="76">
        <v>21.45</v>
      </c>
      <c r="K44" s="77">
        <v>-34.073</v>
      </c>
      <c r="L44" s="78">
        <v>-0.46300000000000097</v>
      </c>
    </row>
    <row r="45" spans="1:12" ht="12.75">
      <c r="A45" s="72" t="s">
        <v>167</v>
      </c>
      <c r="B45" s="73" t="s">
        <v>168</v>
      </c>
      <c r="C45" s="74">
        <v>0</v>
      </c>
      <c r="D45" s="75">
        <v>0</v>
      </c>
      <c r="E45" s="74">
        <v>0</v>
      </c>
      <c r="F45" s="76">
        <v>0</v>
      </c>
      <c r="G45" s="74">
        <v>1.561</v>
      </c>
      <c r="H45" s="75">
        <v>4.701</v>
      </c>
      <c r="I45" s="74">
        <v>0.32</v>
      </c>
      <c r="J45" s="76">
        <v>0.802</v>
      </c>
      <c r="K45" s="77">
        <v>-1.561</v>
      </c>
      <c r="L45" s="78">
        <v>-4.701</v>
      </c>
    </row>
    <row r="46" spans="1:12" ht="12.75">
      <c r="A46" s="72" t="s">
        <v>169</v>
      </c>
      <c r="B46" s="73" t="s">
        <v>170</v>
      </c>
      <c r="C46" s="74">
        <v>0</v>
      </c>
      <c r="D46" s="75">
        <v>0</v>
      </c>
      <c r="E46" s="74">
        <v>0</v>
      </c>
      <c r="F46" s="76">
        <v>0</v>
      </c>
      <c r="G46" s="74">
        <v>7.747</v>
      </c>
      <c r="H46" s="75">
        <v>6.655</v>
      </c>
      <c r="I46" s="74">
        <v>0.501</v>
      </c>
      <c r="J46" s="76">
        <v>0.307</v>
      </c>
      <c r="K46" s="77">
        <v>-7.747</v>
      </c>
      <c r="L46" s="78">
        <v>-6.655</v>
      </c>
    </row>
    <row r="47" spans="1:12" ht="12.75">
      <c r="A47" s="72" t="s">
        <v>171</v>
      </c>
      <c r="B47" s="73" t="s">
        <v>172</v>
      </c>
      <c r="C47" s="74">
        <v>9863.287</v>
      </c>
      <c r="D47" s="75">
        <v>10962.713</v>
      </c>
      <c r="E47" s="74">
        <v>34598.176</v>
      </c>
      <c r="F47" s="76">
        <v>30334.189</v>
      </c>
      <c r="G47" s="74">
        <v>9544.148</v>
      </c>
      <c r="H47" s="75">
        <v>10410.3</v>
      </c>
      <c r="I47" s="74">
        <v>23262.465</v>
      </c>
      <c r="J47" s="76">
        <v>30816.352</v>
      </c>
      <c r="K47" s="77">
        <v>319.13900000000103</v>
      </c>
      <c r="L47" s="78">
        <v>552.4130000000005</v>
      </c>
    </row>
    <row r="48" spans="1:12" ht="12.75">
      <c r="A48" s="72" t="s">
        <v>173</v>
      </c>
      <c r="B48" s="73" t="s">
        <v>174</v>
      </c>
      <c r="C48" s="74">
        <v>31.58</v>
      </c>
      <c r="D48" s="75">
        <v>585.379</v>
      </c>
      <c r="E48" s="74">
        <v>3.099</v>
      </c>
      <c r="F48" s="76">
        <v>679.31</v>
      </c>
      <c r="G48" s="74">
        <v>1212.678</v>
      </c>
      <c r="H48" s="75">
        <v>2143.869</v>
      </c>
      <c r="I48" s="74">
        <v>409.43</v>
      </c>
      <c r="J48" s="76">
        <v>1969.793</v>
      </c>
      <c r="K48" s="77">
        <v>-1181.0980000000002</v>
      </c>
      <c r="L48" s="78">
        <v>-1558.4900000000002</v>
      </c>
    </row>
    <row r="49" spans="1:12" ht="12.75">
      <c r="A49" s="72" t="s">
        <v>175</v>
      </c>
      <c r="B49" s="73" t="s">
        <v>176</v>
      </c>
      <c r="C49" s="74">
        <v>9557.234</v>
      </c>
      <c r="D49" s="75">
        <v>10235.348</v>
      </c>
      <c r="E49" s="74">
        <v>5477.977</v>
      </c>
      <c r="F49" s="76">
        <v>5849.253</v>
      </c>
      <c r="G49" s="74">
        <v>20402.48</v>
      </c>
      <c r="H49" s="75">
        <v>28512.785</v>
      </c>
      <c r="I49" s="74">
        <v>38037.819</v>
      </c>
      <c r="J49" s="76">
        <v>51833.41</v>
      </c>
      <c r="K49" s="77">
        <v>-10845.246</v>
      </c>
      <c r="L49" s="78">
        <v>-18277.436999999998</v>
      </c>
    </row>
    <row r="50" spans="1:12" ht="12.75">
      <c r="A50" s="72" t="s">
        <v>177</v>
      </c>
      <c r="B50" s="73" t="s">
        <v>178</v>
      </c>
      <c r="C50" s="74">
        <v>4850.061</v>
      </c>
      <c r="D50" s="75">
        <v>6899.725</v>
      </c>
      <c r="E50" s="74">
        <v>1697.65</v>
      </c>
      <c r="F50" s="76">
        <v>2076.478</v>
      </c>
      <c r="G50" s="74">
        <v>2299.376</v>
      </c>
      <c r="H50" s="75">
        <v>3094.561</v>
      </c>
      <c r="I50" s="74">
        <v>408.121</v>
      </c>
      <c r="J50" s="76">
        <v>459.44</v>
      </c>
      <c r="K50" s="77">
        <v>2550.6849999999995</v>
      </c>
      <c r="L50" s="78">
        <v>3805.164</v>
      </c>
    </row>
    <row r="51" spans="1:12" ht="12.75">
      <c r="A51" s="72" t="s">
        <v>179</v>
      </c>
      <c r="B51" s="73" t="s">
        <v>180</v>
      </c>
      <c r="C51" s="74">
        <v>9680.675</v>
      </c>
      <c r="D51" s="75">
        <v>12812.685</v>
      </c>
      <c r="E51" s="74">
        <v>5593.924</v>
      </c>
      <c r="F51" s="76">
        <v>5753.103</v>
      </c>
      <c r="G51" s="74">
        <v>1099.665</v>
      </c>
      <c r="H51" s="75">
        <v>2410.82</v>
      </c>
      <c r="I51" s="74">
        <v>734.321</v>
      </c>
      <c r="J51" s="76">
        <v>817.208</v>
      </c>
      <c r="K51" s="77">
        <v>8581.009999999998</v>
      </c>
      <c r="L51" s="78">
        <v>10401.865</v>
      </c>
    </row>
    <row r="52" spans="1:12" ht="12.75">
      <c r="A52" s="72" t="s">
        <v>181</v>
      </c>
      <c r="B52" s="73" t="s">
        <v>182</v>
      </c>
      <c r="C52" s="74">
        <v>69.492</v>
      </c>
      <c r="D52" s="75">
        <v>173.296</v>
      </c>
      <c r="E52" s="74">
        <v>264.261</v>
      </c>
      <c r="F52" s="76">
        <v>622.074</v>
      </c>
      <c r="G52" s="74">
        <v>5275.988</v>
      </c>
      <c r="H52" s="75">
        <v>8734.159</v>
      </c>
      <c r="I52" s="74">
        <v>28768.285</v>
      </c>
      <c r="J52" s="76">
        <v>28568.092</v>
      </c>
      <c r="K52" s="77">
        <v>-5206.496</v>
      </c>
      <c r="L52" s="78">
        <v>-8560.863</v>
      </c>
    </row>
    <row r="53" spans="1:12" ht="12.75">
      <c r="A53" s="72" t="s">
        <v>183</v>
      </c>
      <c r="B53" s="73" t="s">
        <v>184</v>
      </c>
      <c r="C53" s="74">
        <v>2846.595</v>
      </c>
      <c r="D53" s="75">
        <v>2535.498</v>
      </c>
      <c r="E53" s="74">
        <v>3044.912</v>
      </c>
      <c r="F53" s="76">
        <v>2395.529</v>
      </c>
      <c r="G53" s="74">
        <v>13140.395</v>
      </c>
      <c r="H53" s="75">
        <v>18739.649</v>
      </c>
      <c r="I53" s="74">
        <v>8750.696</v>
      </c>
      <c r="J53" s="76">
        <v>15199.172</v>
      </c>
      <c r="K53" s="77">
        <v>-10293.800000000001</v>
      </c>
      <c r="L53" s="78">
        <v>-16204.151000000002</v>
      </c>
    </row>
    <row r="54" spans="1:12" ht="12.75">
      <c r="A54" s="72" t="s">
        <v>185</v>
      </c>
      <c r="B54" s="73" t="s">
        <v>186</v>
      </c>
      <c r="C54" s="74">
        <v>3273.013</v>
      </c>
      <c r="D54" s="75">
        <v>3760.867</v>
      </c>
      <c r="E54" s="74">
        <v>11156.7</v>
      </c>
      <c r="F54" s="76">
        <v>10037.592</v>
      </c>
      <c r="G54" s="74">
        <v>2982.572</v>
      </c>
      <c r="H54" s="75">
        <v>2820.772</v>
      </c>
      <c r="I54" s="74">
        <v>15990.449</v>
      </c>
      <c r="J54" s="76">
        <v>12145.468</v>
      </c>
      <c r="K54" s="77">
        <v>290.4409999999998</v>
      </c>
      <c r="L54" s="78">
        <v>940.0950000000003</v>
      </c>
    </row>
    <row r="55" spans="1:12" ht="12.75">
      <c r="A55" s="72" t="s">
        <v>187</v>
      </c>
      <c r="B55" s="73" t="s">
        <v>188</v>
      </c>
      <c r="C55" s="74">
        <v>2208.429</v>
      </c>
      <c r="D55" s="75">
        <v>2727.688</v>
      </c>
      <c r="E55" s="74">
        <v>4769.9</v>
      </c>
      <c r="F55" s="76">
        <v>5061.001</v>
      </c>
      <c r="G55" s="74">
        <v>3135.21</v>
      </c>
      <c r="H55" s="75">
        <v>3938.964</v>
      </c>
      <c r="I55" s="74">
        <v>4129.997</v>
      </c>
      <c r="J55" s="76">
        <v>5450.097</v>
      </c>
      <c r="K55" s="77">
        <v>-926.781</v>
      </c>
      <c r="L55" s="78">
        <v>-1211.2759999999998</v>
      </c>
    </row>
    <row r="56" spans="1:12" ht="12.75">
      <c r="A56" s="72" t="s">
        <v>189</v>
      </c>
      <c r="B56" s="73" t="s">
        <v>190</v>
      </c>
      <c r="C56" s="74">
        <v>1858.913</v>
      </c>
      <c r="D56" s="75">
        <v>1669.343</v>
      </c>
      <c r="E56" s="74">
        <v>1150.461</v>
      </c>
      <c r="F56" s="76">
        <v>1060.009</v>
      </c>
      <c r="G56" s="74">
        <v>5698.428</v>
      </c>
      <c r="H56" s="75">
        <v>7941.082</v>
      </c>
      <c r="I56" s="74">
        <v>3178.093</v>
      </c>
      <c r="J56" s="76">
        <v>4408.68</v>
      </c>
      <c r="K56" s="77">
        <v>-3839.515</v>
      </c>
      <c r="L56" s="78">
        <v>-6271.7390000000005</v>
      </c>
    </row>
    <row r="57" spans="1:12" ht="12.75">
      <c r="A57" s="72" t="s">
        <v>191</v>
      </c>
      <c r="B57" s="73" t="s">
        <v>192</v>
      </c>
      <c r="C57" s="74">
        <v>933.612</v>
      </c>
      <c r="D57" s="75">
        <v>966.832</v>
      </c>
      <c r="E57" s="74">
        <v>1853.117</v>
      </c>
      <c r="F57" s="76">
        <v>2948.118</v>
      </c>
      <c r="G57" s="74">
        <v>2707.508</v>
      </c>
      <c r="H57" s="75">
        <v>5638.293</v>
      </c>
      <c r="I57" s="74">
        <v>2532.397</v>
      </c>
      <c r="J57" s="76">
        <v>4655.748</v>
      </c>
      <c r="K57" s="77">
        <v>-1773.8959999999997</v>
      </c>
      <c r="L57" s="78">
        <v>-4671.460999999999</v>
      </c>
    </row>
    <row r="58" spans="1:12" ht="12.75">
      <c r="A58" s="72" t="s">
        <v>193</v>
      </c>
      <c r="B58" s="73" t="s">
        <v>194</v>
      </c>
      <c r="C58" s="74">
        <v>1101.541</v>
      </c>
      <c r="D58" s="75">
        <v>1364.205</v>
      </c>
      <c r="E58" s="74">
        <v>2274.274</v>
      </c>
      <c r="F58" s="76">
        <v>1587.274</v>
      </c>
      <c r="G58" s="74">
        <v>2364.132</v>
      </c>
      <c r="H58" s="75">
        <v>5078.56</v>
      </c>
      <c r="I58" s="74">
        <v>2405.697</v>
      </c>
      <c r="J58" s="76">
        <v>7333.728</v>
      </c>
      <c r="K58" s="77">
        <v>-1262.5910000000001</v>
      </c>
      <c r="L58" s="78">
        <v>-3714.3550000000005</v>
      </c>
    </row>
    <row r="59" spans="1:12" ht="12.75">
      <c r="A59" s="72" t="s">
        <v>195</v>
      </c>
      <c r="B59" s="73" t="s">
        <v>196</v>
      </c>
      <c r="C59" s="74">
        <v>1318.636</v>
      </c>
      <c r="D59" s="75">
        <v>1107.801</v>
      </c>
      <c r="E59" s="74">
        <v>1198.176</v>
      </c>
      <c r="F59" s="76">
        <v>1173.466</v>
      </c>
      <c r="G59" s="74">
        <v>130.704</v>
      </c>
      <c r="H59" s="75">
        <v>155.034</v>
      </c>
      <c r="I59" s="74">
        <v>90.366</v>
      </c>
      <c r="J59" s="76">
        <v>132.642</v>
      </c>
      <c r="K59" s="77">
        <v>1187.932</v>
      </c>
      <c r="L59" s="78">
        <v>952.7669999999999</v>
      </c>
    </row>
    <row r="60" spans="1:12" ht="12.75">
      <c r="A60" s="72" t="s">
        <v>197</v>
      </c>
      <c r="B60" s="73" t="s">
        <v>198</v>
      </c>
      <c r="C60" s="74">
        <v>101726.548</v>
      </c>
      <c r="D60" s="75">
        <v>105786.474</v>
      </c>
      <c r="E60" s="74">
        <v>53198.132</v>
      </c>
      <c r="F60" s="76">
        <v>54183.757</v>
      </c>
      <c r="G60" s="74">
        <v>9971.667</v>
      </c>
      <c r="H60" s="75">
        <v>15514.031</v>
      </c>
      <c r="I60" s="74">
        <v>5574.887</v>
      </c>
      <c r="J60" s="76">
        <v>8042.738</v>
      </c>
      <c r="K60" s="77">
        <v>91754.881</v>
      </c>
      <c r="L60" s="78">
        <v>90272.443</v>
      </c>
    </row>
    <row r="61" spans="1:12" ht="12.75">
      <c r="A61" s="72" t="s">
        <v>199</v>
      </c>
      <c r="B61" s="73" t="s">
        <v>200</v>
      </c>
      <c r="C61" s="74">
        <v>52258.961</v>
      </c>
      <c r="D61" s="75">
        <v>61085.464</v>
      </c>
      <c r="E61" s="74">
        <v>105208.927</v>
      </c>
      <c r="F61" s="76">
        <v>112244.706</v>
      </c>
      <c r="G61" s="74">
        <v>2590.644</v>
      </c>
      <c r="H61" s="75">
        <v>3433.618</v>
      </c>
      <c r="I61" s="74">
        <v>4352.326</v>
      </c>
      <c r="J61" s="76">
        <v>4364.61</v>
      </c>
      <c r="K61" s="77">
        <v>49668.317</v>
      </c>
      <c r="L61" s="78">
        <v>57651.846</v>
      </c>
    </row>
    <row r="62" spans="1:12" ht="12.75">
      <c r="A62" s="72" t="s">
        <v>201</v>
      </c>
      <c r="B62" s="73" t="s">
        <v>202</v>
      </c>
      <c r="C62" s="74">
        <v>1725.782</v>
      </c>
      <c r="D62" s="75">
        <v>2614.581</v>
      </c>
      <c r="E62" s="74">
        <v>1227.36</v>
      </c>
      <c r="F62" s="76">
        <v>2220.408</v>
      </c>
      <c r="G62" s="74">
        <v>471.92</v>
      </c>
      <c r="H62" s="75">
        <v>344.199</v>
      </c>
      <c r="I62" s="74">
        <v>303.136</v>
      </c>
      <c r="J62" s="76">
        <v>300.638</v>
      </c>
      <c r="K62" s="77">
        <v>1253.8619999999999</v>
      </c>
      <c r="L62" s="78">
        <v>2270.382</v>
      </c>
    </row>
    <row r="63" spans="1:12" ht="12.75">
      <c r="A63" s="72" t="s">
        <v>203</v>
      </c>
      <c r="B63" s="73" t="s">
        <v>204</v>
      </c>
      <c r="C63" s="74">
        <v>17744.446</v>
      </c>
      <c r="D63" s="75">
        <v>21762.074</v>
      </c>
      <c r="E63" s="74">
        <v>6421.823</v>
      </c>
      <c r="F63" s="76">
        <v>6689.579</v>
      </c>
      <c r="G63" s="74">
        <v>6803.892</v>
      </c>
      <c r="H63" s="75">
        <v>7180.198</v>
      </c>
      <c r="I63" s="74">
        <v>1812.442</v>
      </c>
      <c r="J63" s="76">
        <v>1657.402</v>
      </c>
      <c r="K63" s="77">
        <v>10940.554</v>
      </c>
      <c r="L63" s="78">
        <v>14581.876</v>
      </c>
    </row>
    <row r="64" spans="1:12" ht="12.75">
      <c r="A64" s="72" t="s">
        <v>205</v>
      </c>
      <c r="B64" s="73" t="s">
        <v>206</v>
      </c>
      <c r="C64" s="74">
        <v>1008.786</v>
      </c>
      <c r="D64" s="75">
        <v>1112.996</v>
      </c>
      <c r="E64" s="74">
        <v>714.623</v>
      </c>
      <c r="F64" s="76">
        <v>912.406</v>
      </c>
      <c r="G64" s="74">
        <v>1105.806</v>
      </c>
      <c r="H64" s="75">
        <v>1219.335</v>
      </c>
      <c r="I64" s="74">
        <v>738.798</v>
      </c>
      <c r="J64" s="76">
        <v>761.789</v>
      </c>
      <c r="K64" s="77">
        <v>-97.0200000000001</v>
      </c>
      <c r="L64" s="78">
        <v>-106.33899999999994</v>
      </c>
    </row>
    <row r="65" spans="1:12" ht="12.75">
      <c r="A65" s="72" t="s">
        <v>207</v>
      </c>
      <c r="B65" s="73" t="s">
        <v>208</v>
      </c>
      <c r="C65" s="74">
        <v>2.136</v>
      </c>
      <c r="D65" s="75">
        <v>0.205</v>
      </c>
      <c r="E65" s="74">
        <v>1.111</v>
      </c>
      <c r="F65" s="76">
        <v>0.1</v>
      </c>
      <c r="G65" s="74">
        <v>0.954</v>
      </c>
      <c r="H65" s="75">
        <v>0.114</v>
      </c>
      <c r="I65" s="74">
        <v>0.738</v>
      </c>
      <c r="J65" s="76">
        <v>0.074</v>
      </c>
      <c r="K65" s="77">
        <v>1.1820000000000002</v>
      </c>
      <c r="L65" s="78">
        <v>0.09099999999999998</v>
      </c>
    </row>
    <row r="66" spans="1:12" ht="12.75">
      <c r="A66" s="72" t="s">
        <v>209</v>
      </c>
      <c r="B66" s="73" t="s">
        <v>210</v>
      </c>
      <c r="C66" s="74">
        <v>64.608</v>
      </c>
      <c r="D66" s="75">
        <v>10.103</v>
      </c>
      <c r="E66" s="74">
        <v>29.446</v>
      </c>
      <c r="F66" s="76">
        <v>6.637</v>
      </c>
      <c r="G66" s="74">
        <v>908.862</v>
      </c>
      <c r="H66" s="75">
        <v>1148.787</v>
      </c>
      <c r="I66" s="74">
        <v>277.585</v>
      </c>
      <c r="J66" s="76">
        <v>304.895</v>
      </c>
      <c r="K66" s="77">
        <v>-844.2539999999999</v>
      </c>
      <c r="L66" s="78">
        <v>-1138.684</v>
      </c>
    </row>
    <row r="67" spans="1:12" ht="12.75">
      <c r="A67" s="72" t="s">
        <v>211</v>
      </c>
      <c r="B67" s="73" t="s">
        <v>212</v>
      </c>
      <c r="C67" s="74">
        <v>5497.701</v>
      </c>
      <c r="D67" s="75">
        <v>4751.775</v>
      </c>
      <c r="E67" s="74">
        <v>700.809</v>
      </c>
      <c r="F67" s="76">
        <v>568.608</v>
      </c>
      <c r="G67" s="74">
        <v>6549.885</v>
      </c>
      <c r="H67" s="75">
        <v>8748.558</v>
      </c>
      <c r="I67" s="74">
        <v>1126.511</v>
      </c>
      <c r="J67" s="76">
        <v>1361.023</v>
      </c>
      <c r="K67" s="77">
        <v>-1052.1840000000002</v>
      </c>
      <c r="L67" s="78">
        <v>-3996.7830000000013</v>
      </c>
    </row>
    <row r="68" spans="1:12" ht="12.75">
      <c r="A68" s="72" t="s">
        <v>213</v>
      </c>
      <c r="B68" s="73" t="s">
        <v>214</v>
      </c>
      <c r="C68" s="74">
        <v>790.499</v>
      </c>
      <c r="D68" s="75">
        <v>252.612</v>
      </c>
      <c r="E68" s="74">
        <v>923.609</v>
      </c>
      <c r="F68" s="76">
        <v>297.147</v>
      </c>
      <c r="G68" s="74">
        <v>95.676</v>
      </c>
      <c r="H68" s="75">
        <v>3366.5</v>
      </c>
      <c r="I68" s="74">
        <v>97.475</v>
      </c>
      <c r="J68" s="76">
        <v>3838.88</v>
      </c>
      <c r="K68" s="77">
        <v>694.823</v>
      </c>
      <c r="L68" s="78">
        <v>-3113.888</v>
      </c>
    </row>
    <row r="69" spans="1:12" ht="12.75">
      <c r="A69" s="72" t="s">
        <v>215</v>
      </c>
      <c r="B69" s="73" t="s">
        <v>216</v>
      </c>
      <c r="C69" s="74">
        <v>19.074</v>
      </c>
      <c r="D69" s="75">
        <v>10.56</v>
      </c>
      <c r="E69" s="74">
        <v>20.145</v>
      </c>
      <c r="F69" s="76">
        <v>15.438</v>
      </c>
      <c r="G69" s="74">
        <v>3153.834</v>
      </c>
      <c r="H69" s="75">
        <v>4557.776</v>
      </c>
      <c r="I69" s="74">
        <v>2737.905</v>
      </c>
      <c r="J69" s="76">
        <v>3278.065</v>
      </c>
      <c r="K69" s="77">
        <v>-3134.7599999999998</v>
      </c>
      <c r="L69" s="78">
        <v>-4547.215999999999</v>
      </c>
    </row>
    <row r="70" spans="1:12" ht="12.75">
      <c r="A70" s="72" t="s">
        <v>217</v>
      </c>
      <c r="B70" s="73" t="s">
        <v>218</v>
      </c>
      <c r="C70" s="74">
        <v>39.047</v>
      </c>
      <c r="D70" s="75">
        <v>363.395</v>
      </c>
      <c r="E70" s="74">
        <v>54.91</v>
      </c>
      <c r="F70" s="76">
        <v>456.017</v>
      </c>
      <c r="G70" s="74">
        <v>13782.777</v>
      </c>
      <c r="H70" s="75">
        <v>23331.834</v>
      </c>
      <c r="I70" s="74">
        <v>17254.652</v>
      </c>
      <c r="J70" s="76">
        <v>27515.269</v>
      </c>
      <c r="K70" s="77">
        <v>-13743.73</v>
      </c>
      <c r="L70" s="78">
        <v>-22968.439</v>
      </c>
    </row>
    <row r="71" spans="1:12" ht="12.75">
      <c r="A71" s="72" t="s">
        <v>219</v>
      </c>
      <c r="B71" s="73" t="s">
        <v>220</v>
      </c>
      <c r="C71" s="74">
        <v>159.76</v>
      </c>
      <c r="D71" s="75">
        <v>170.422</v>
      </c>
      <c r="E71" s="74">
        <v>98.939</v>
      </c>
      <c r="F71" s="76">
        <v>92.516</v>
      </c>
      <c r="G71" s="74">
        <v>7888.337</v>
      </c>
      <c r="H71" s="75">
        <v>12158.738</v>
      </c>
      <c r="I71" s="74">
        <v>4798.257</v>
      </c>
      <c r="J71" s="76">
        <v>7063.146</v>
      </c>
      <c r="K71" s="77">
        <v>-7728.577</v>
      </c>
      <c r="L71" s="78">
        <v>-11988.315999999999</v>
      </c>
    </row>
    <row r="72" spans="1:12" ht="12.75">
      <c r="A72" s="72" t="s">
        <v>221</v>
      </c>
      <c r="B72" s="73" t="s">
        <v>222</v>
      </c>
      <c r="C72" s="74">
        <v>8.046</v>
      </c>
      <c r="D72" s="75">
        <v>0.33</v>
      </c>
      <c r="E72" s="74">
        <v>29.796</v>
      </c>
      <c r="F72" s="76">
        <v>0.209</v>
      </c>
      <c r="G72" s="74">
        <v>1779.439</v>
      </c>
      <c r="H72" s="75">
        <v>3092.468</v>
      </c>
      <c r="I72" s="74">
        <v>3065.641</v>
      </c>
      <c r="J72" s="76">
        <v>5550.463</v>
      </c>
      <c r="K72" s="77">
        <v>-1771.393</v>
      </c>
      <c r="L72" s="78">
        <v>-3092.138</v>
      </c>
    </row>
    <row r="73" spans="1:12" ht="12.75">
      <c r="A73" s="72" t="s">
        <v>223</v>
      </c>
      <c r="B73" s="73" t="s">
        <v>224</v>
      </c>
      <c r="C73" s="74">
        <v>7223.753</v>
      </c>
      <c r="D73" s="75">
        <v>21054.577</v>
      </c>
      <c r="E73" s="74">
        <v>30364.023</v>
      </c>
      <c r="F73" s="76">
        <v>79534.804</v>
      </c>
      <c r="G73" s="74">
        <v>6434.5</v>
      </c>
      <c r="H73" s="75">
        <v>4643.163</v>
      </c>
      <c r="I73" s="74">
        <v>9034.402</v>
      </c>
      <c r="J73" s="76">
        <v>4855.813</v>
      </c>
      <c r="K73" s="77">
        <v>789.2529999999997</v>
      </c>
      <c r="L73" s="78">
        <v>16411.414</v>
      </c>
    </row>
    <row r="74" spans="1:12" ht="12.75">
      <c r="A74" s="72" t="s">
        <v>225</v>
      </c>
      <c r="B74" s="73" t="s">
        <v>226</v>
      </c>
      <c r="C74" s="74">
        <v>6151.11</v>
      </c>
      <c r="D74" s="75">
        <v>4920.45</v>
      </c>
      <c r="E74" s="74">
        <v>5816.749</v>
      </c>
      <c r="F74" s="76">
        <v>6636.776</v>
      </c>
      <c r="G74" s="74">
        <v>5117.395</v>
      </c>
      <c r="H74" s="75">
        <v>8359.093</v>
      </c>
      <c r="I74" s="74">
        <v>4735.837</v>
      </c>
      <c r="J74" s="76">
        <v>6145.654</v>
      </c>
      <c r="K74" s="77">
        <v>1033.7149999999992</v>
      </c>
      <c r="L74" s="78">
        <v>-3438.643000000001</v>
      </c>
    </row>
    <row r="75" spans="1:12" ht="12.75">
      <c r="A75" s="72" t="s">
        <v>227</v>
      </c>
      <c r="B75" s="73" t="s">
        <v>228</v>
      </c>
      <c r="C75" s="74">
        <v>18632.6</v>
      </c>
      <c r="D75" s="75">
        <v>22839.482</v>
      </c>
      <c r="E75" s="74">
        <v>18910.986</v>
      </c>
      <c r="F75" s="76">
        <v>17725.703</v>
      </c>
      <c r="G75" s="74">
        <v>6193.668</v>
      </c>
      <c r="H75" s="75">
        <v>9941.592</v>
      </c>
      <c r="I75" s="74">
        <v>4088.256</v>
      </c>
      <c r="J75" s="76">
        <v>5053.95</v>
      </c>
      <c r="K75" s="77">
        <v>12438.931999999999</v>
      </c>
      <c r="L75" s="78">
        <v>12897.89</v>
      </c>
    </row>
    <row r="76" spans="1:12" ht="12.75">
      <c r="A76" s="72" t="s">
        <v>229</v>
      </c>
      <c r="B76" s="73" t="s">
        <v>230</v>
      </c>
      <c r="C76" s="74">
        <v>135537.444</v>
      </c>
      <c r="D76" s="75">
        <v>137154.091</v>
      </c>
      <c r="E76" s="74">
        <v>97890.015</v>
      </c>
      <c r="F76" s="76">
        <v>99781.211</v>
      </c>
      <c r="G76" s="74">
        <v>4457.469</v>
      </c>
      <c r="H76" s="75">
        <v>4036.42</v>
      </c>
      <c r="I76" s="74">
        <v>2699.878</v>
      </c>
      <c r="J76" s="76">
        <v>2572.316</v>
      </c>
      <c r="K76" s="77">
        <v>131079.97499999998</v>
      </c>
      <c r="L76" s="78">
        <v>133117.67099999997</v>
      </c>
    </row>
    <row r="77" spans="1:12" ht="12.75">
      <c r="A77" s="72" t="s">
        <v>231</v>
      </c>
      <c r="B77" s="73" t="s">
        <v>232</v>
      </c>
      <c r="C77" s="74">
        <v>475.041</v>
      </c>
      <c r="D77" s="75">
        <v>569.06</v>
      </c>
      <c r="E77" s="74">
        <v>610.447</v>
      </c>
      <c r="F77" s="76">
        <v>615.197</v>
      </c>
      <c r="G77" s="74">
        <v>77.536</v>
      </c>
      <c r="H77" s="75">
        <v>207.594</v>
      </c>
      <c r="I77" s="74">
        <v>56.084</v>
      </c>
      <c r="J77" s="76">
        <v>71.818</v>
      </c>
      <c r="K77" s="77">
        <v>397.505</v>
      </c>
      <c r="L77" s="78">
        <v>361.46599999999995</v>
      </c>
    </row>
    <row r="78" spans="1:12" ht="12.75">
      <c r="A78" s="72" t="s">
        <v>233</v>
      </c>
      <c r="B78" s="73" t="s">
        <v>234</v>
      </c>
      <c r="C78" s="74">
        <v>2742.393</v>
      </c>
      <c r="D78" s="75">
        <v>3736.478</v>
      </c>
      <c r="E78" s="74">
        <v>1900.567</v>
      </c>
      <c r="F78" s="76">
        <v>2978.712</v>
      </c>
      <c r="G78" s="74">
        <v>4613.386</v>
      </c>
      <c r="H78" s="75">
        <v>6262.076</v>
      </c>
      <c r="I78" s="74">
        <v>1002.221</v>
      </c>
      <c r="J78" s="76">
        <v>1168.455</v>
      </c>
      <c r="K78" s="77">
        <v>-1870.9930000000004</v>
      </c>
      <c r="L78" s="78">
        <v>-2525.598</v>
      </c>
    </row>
    <row r="79" spans="1:12" ht="12.75">
      <c r="A79" s="72" t="s">
        <v>235</v>
      </c>
      <c r="B79" s="73" t="s">
        <v>236</v>
      </c>
      <c r="C79" s="74">
        <v>1.804</v>
      </c>
      <c r="D79" s="75">
        <v>0.232</v>
      </c>
      <c r="E79" s="74">
        <v>3.604</v>
      </c>
      <c r="F79" s="76">
        <v>0.055</v>
      </c>
      <c r="G79" s="74">
        <v>326.043</v>
      </c>
      <c r="H79" s="75">
        <v>324.088</v>
      </c>
      <c r="I79" s="74">
        <v>108.92</v>
      </c>
      <c r="J79" s="76">
        <v>98.144</v>
      </c>
      <c r="K79" s="77">
        <v>-324.23900000000003</v>
      </c>
      <c r="L79" s="78">
        <v>-323.856</v>
      </c>
    </row>
    <row r="80" spans="1:12" ht="12.75">
      <c r="A80" s="72" t="s">
        <v>237</v>
      </c>
      <c r="B80" s="73" t="s">
        <v>238</v>
      </c>
      <c r="C80" s="74">
        <v>91054.153</v>
      </c>
      <c r="D80" s="75">
        <v>77140.733</v>
      </c>
      <c r="E80" s="74">
        <v>17626.073</v>
      </c>
      <c r="F80" s="76">
        <v>17559.965</v>
      </c>
      <c r="G80" s="74">
        <v>212057.974</v>
      </c>
      <c r="H80" s="75">
        <v>120573.792</v>
      </c>
      <c r="I80" s="74">
        <v>75367.461</v>
      </c>
      <c r="J80" s="76">
        <v>35590.828</v>
      </c>
      <c r="K80" s="77">
        <v>-121003.82099999998</v>
      </c>
      <c r="L80" s="78">
        <v>-43433.05900000001</v>
      </c>
    </row>
    <row r="81" spans="1:12" ht="12.75">
      <c r="A81" s="72" t="s">
        <v>239</v>
      </c>
      <c r="B81" s="73" t="s">
        <v>240</v>
      </c>
      <c r="C81" s="74">
        <v>3079.433</v>
      </c>
      <c r="D81" s="75">
        <v>5788.292</v>
      </c>
      <c r="E81" s="74">
        <v>699.407</v>
      </c>
      <c r="F81" s="76">
        <v>914.76</v>
      </c>
      <c r="G81" s="74">
        <v>4154.707</v>
      </c>
      <c r="H81" s="75">
        <v>6962.527</v>
      </c>
      <c r="I81" s="74">
        <v>1056.243</v>
      </c>
      <c r="J81" s="76">
        <v>1824.077</v>
      </c>
      <c r="K81" s="77">
        <v>-1075.2740000000003</v>
      </c>
      <c r="L81" s="78">
        <v>-1174.2349999999997</v>
      </c>
    </row>
    <row r="82" spans="1:12" ht="12.75">
      <c r="A82" s="72" t="s">
        <v>241</v>
      </c>
      <c r="B82" s="73" t="s">
        <v>242</v>
      </c>
      <c r="C82" s="74">
        <v>0.007</v>
      </c>
      <c r="D82" s="75">
        <v>0.001</v>
      </c>
      <c r="E82" s="74">
        <v>0</v>
      </c>
      <c r="F82" s="76">
        <v>0</v>
      </c>
      <c r="G82" s="74">
        <v>59.246</v>
      </c>
      <c r="H82" s="75">
        <v>118.322</v>
      </c>
      <c r="I82" s="74">
        <v>30.301</v>
      </c>
      <c r="J82" s="76">
        <v>36.723</v>
      </c>
      <c r="K82" s="77">
        <v>-59.239000000000004</v>
      </c>
      <c r="L82" s="78">
        <v>-118.321</v>
      </c>
    </row>
    <row r="83" spans="1:12" ht="12.75">
      <c r="A83" s="72" t="s">
        <v>243</v>
      </c>
      <c r="B83" s="73" t="s">
        <v>244</v>
      </c>
      <c r="C83" s="74">
        <v>40.078</v>
      </c>
      <c r="D83" s="75">
        <v>214.71</v>
      </c>
      <c r="E83" s="74">
        <v>6.728</v>
      </c>
      <c r="F83" s="76">
        <v>38.266</v>
      </c>
      <c r="G83" s="74">
        <v>1906.46</v>
      </c>
      <c r="H83" s="75">
        <v>2575.839</v>
      </c>
      <c r="I83" s="74">
        <v>340.582</v>
      </c>
      <c r="J83" s="76">
        <v>399.484</v>
      </c>
      <c r="K83" s="77">
        <v>-1866.382</v>
      </c>
      <c r="L83" s="78">
        <v>-2361.129</v>
      </c>
    </row>
    <row r="84" spans="1:12" ht="12.75">
      <c r="A84" s="72" t="s">
        <v>245</v>
      </c>
      <c r="B84" s="73" t="s">
        <v>246</v>
      </c>
      <c r="C84" s="74">
        <v>40.629</v>
      </c>
      <c r="D84" s="75">
        <v>26.707</v>
      </c>
      <c r="E84" s="74">
        <v>0.909</v>
      </c>
      <c r="F84" s="76">
        <v>0.513</v>
      </c>
      <c r="G84" s="74">
        <v>182.945</v>
      </c>
      <c r="H84" s="75">
        <v>460.19</v>
      </c>
      <c r="I84" s="74">
        <v>45.266</v>
      </c>
      <c r="J84" s="76">
        <v>94.722</v>
      </c>
      <c r="K84" s="77">
        <v>-142.316</v>
      </c>
      <c r="L84" s="78">
        <v>-433.483</v>
      </c>
    </row>
    <row r="85" spans="1:12" ht="12.75">
      <c r="A85" s="72" t="s">
        <v>247</v>
      </c>
      <c r="B85" s="73" t="s">
        <v>248</v>
      </c>
      <c r="C85" s="74">
        <v>1.732</v>
      </c>
      <c r="D85" s="75">
        <v>13.513</v>
      </c>
      <c r="E85" s="74">
        <v>0.449</v>
      </c>
      <c r="F85" s="76">
        <v>2.037</v>
      </c>
      <c r="G85" s="74">
        <v>37.131</v>
      </c>
      <c r="H85" s="75">
        <v>139.518</v>
      </c>
      <c r="I85" s="74">
        <v>8.834</v>
      </c>
      <c r="J85" s="76">
        <v>22.083</v>
      </c>
      <c r="K85" s="77">
        <v>-35.399</v>
      </c>
      <c r="L85" s="78">
        <v>-126.005</v>
      </c>
    </row>
    <row r="86" spans="1:12" ht="12.75">
      <c r="A86" s="72" t="s">
        <v>249</v>
      </c>
      <c r="B86" s="73" t="s">
        <v>250</v>
      </c>
      <c r="C86" s="74">
        <v>0.346</v>
      </c>
      <c r="D86" s="75">
        <v>0.107</v>
      </c>
      <c r="E86" s="74">
        <v>0.044</v>
      </c>
      <c r="F86" s="76">
        <v>0.005</v>
      </c>
      <c r="G86" s="74">
        <v>5.592</v>
      </c>
      <c r="H86" s="75">
        <v>6.514</v>
      </c>
      <c r="I86" s="74">
        <v>1.775</v>
      </c>
      <c r="J86" s="76">
        <v>1.522</v>
      </c>
      <c r="K86" s="77">
        <v>-5.2459999999999996</v>
      </c>
      <c r="L86" s="78">
        <v>-6.407</v>
      </c>
    </row>
    <row r="87" spans="1:12" ht="12.75">
      <c r="A87" s="72" t="s">
        <v>251</v>
      </c>
      <c r="B87" s="73" t="s">
        <v>252</v>
      </c>
      <c r="C87" s="74">
        <v>9.81</v>
      </c>
      <c r="D87" s="75">
        <v>36.191</v>
      </c>
      <c r="E87" s="74">
        <v>1.009</v>
      </c>
      <c r="F87" s="76">
        <v>2.998</v>
      </c>
      <c r="G87" s="74">
        <v>36.018</v>
      </c>
      <c r="H87" s="75">
        <v>53.769</v>
      </c>
      <c r="I87" s="74">
        <v>2.057</v>
      </c>
      <c r="J87" s="76">
        <v>3.469</v>
      </c>
      <c r="K87" s="77">
        <v>-26.208</v>
      </c>
      <c r="L87" s="78">
        <v>-17.577999999999996</v>
      </c>
    </row>
    <row r="88" spans="1:12" ht="12.75">
      <c r="A88" s="72" t="s">
        <v>253</v>
      </c>
      <c r="B88" s="73" t="s">
        <v>254</v>
      </c>
      <c r="C88" s="74">
        <v>815.715</v>
      </c>
      <c r="D88" s="75">
        <v>672.379</v>
      </c>
      <c r="E88" s="74">
        <v>760.244</v>
      </c>
      <c r="F88" s="76">
        <v>509.084</v>
      </c>
      <c r="G88" s="74">
        <v>164.343</v>
      </c>
      <c r="H88" s="75">
        <v>225.186</v>
      </c>
      <c r="I88" s="74">
        <v>48.57</v>
      </c>
      <c r="J88" s="76">
        <v>40.017</v>
      </c>
      <c r="K88" s="77">
        <v>651.3720000000001</v>
      </c>
      <c r="L88" s="78">
        <v>447.193</v>
      </c>
    </row>
    <row r="89" spans="1:12" ht="12.75">
      <c r="A89" s="72" t="s">
        <v>255</v>
      </c>
      <c r="B89" s="73" t="s">
        <v>256</v>
      </c>
      <c r="C89" s="74">
        <v>2196.158</v>
      </c>
      <c r="D89" s="75">
        <v>2916.989</v>
      </c>
      <c r="E89" s="74">
        <v>695.536</v>
      </c>
      <c r="F89" s="76">
        <v>1090.622</v>
      </c>
      <c r="G89" s="74">
        <v>4402.813</v>
      </c>
      <c r="H89" s="75">
        <v>4195.387</v>
      </c>
      <c r="I89" s="74">
        <v>1145.495</v>
      </c>
      <c r="J89" s="76">
        <v>1005.874</v>
      </c>
      <c r="K89" s="77">
        <v>-2206.655</v>
      </c>
      <c r="L89" s="78">
        <v>-1278.3979999999997</v>
      </c>
    </row>
    <row r="90" spans="1:12" ht="12.75">
      <c r="A90" s="72" t="s">
        <v>257</v>
      </c>
      <c r="B90" s="73" t="s">
        <v>258</v>
      </c>
      <c r="C90" s="74">
        <v>133356.122</v>
      </c>
      <c r="D90" s="75">
        <v>133876.119</v>
      </c>
      <c r="E90" s="74">
        <v>564804.728</v>
      </c>
      <c r="F90" s="76">
        <v>634182.563</v>
      </c>
      <c r="G90" s="74">
        <v>40748.88</v>
      </c>
      <c r="H90" s="75">
        <v>9749.615</v>
      </c>
      <c r="I90" s="74">
        <v>177943.61</v>
      </c>
      <c r="J90" s="76">
        <v>34383.541</v>
      </c>
      <c r="K90" s="77">
        <v>92607.242</v>
      </c>
      <c r="L90" s="78">
        <v>124126.504</v>
      </c>
    </row>
    <row r="91" spans="1:12" ht="12.75">
      <c r="A91" s="72" t="s">
        <v>259</v>
      </c>
      <c r="B91" s="73" t="s">
        <v>260</v>
      </c>
      <c r="C91" s="74">
        <v>31662.496</v>
      </c>
      <c r="D91" s="75">
        <v>87191.97</v>
      </c>
      <c r="E91" s="74">
        <v>155198.815</v>
      </c>
      <c r="F91" s="76">
        <v>535487.447</v>
      </c>
      <c r="G91" s="74">
        <v>2987.604</v>
      </c>
      <c r="H91" s="75">
        <v>2537.12</v>
      </c>
      <c r="I91" s="74">
        <v>9133.976</v>
      </c>
      <c r="J91" s="76">
        <v>3262.099</v>
      </c>
      <c r="K91" s="77">
        <v>28674.892</v>
      </c>
      <c r="L91" s="78">
        <v>84654.85</v>
      </c>
    </row>
    <row r="92" spans="1:12" ht="12.75">
      <c r="A92" s="72" t="s">
        <v>261</v>
      </c>
      <c r="B92" s="73" t="s">
        <v>262</v>
      </c>
      <c r="C92" s="74">
        <v>32354.277</v>
      </c>
      <c r="D92" s="75">
        <v>15514.044</v>
      </c>
      <c r="E92" s="74">
        <v>153429.104</v>
      </c>
      <c r="F92" s="76">
        <v>82586.224</v>
      </c>
      <c r="G92" s="74">
        <v>6884.044</v>
      </c>
      <c r="H92" s="75">
        <v>3837.451</v>
      </c>
      <c r="I92" s="74">
        <v>27060.216</v>
      </c>
      <c r="J92" s="76">
        <v>15559.033</v>
      </c>
      <c r="K92" s="77">
        <v>25470.233</v>
      </c>
      <c r="L92" s="78">
        <v>11676.593</v>
      </c>
    </row>
    <row r="93" spans="1:12" ht="12.75">
      <c r="A93" s="72" t="s">
        <v>263</v>
      </c>
      <c r="B93" s="73" t="s">
        <v>264</v>
      </c>
      <c r="C93" s="74">
        <v>1874.24</v>
      </c>
      <c r="D93" s="75">
        <v>3470.087</v>
      </c>
      <c r="E93" s="74">
        <v>9538.756</v>
      </c>
      <c r="F93" s="76">
        <v>18771.074</v>
      </c>
      <c r="G93" s="74">
        <v>37.795</v>
      </c>
      <c r="H93" s="75">
        <v>75.467</v>
      </c>
      <c r="I93" s="74">
        <v>57.076</v>
      </c>
      <c r="J93" s="76">
        <v>98.852</v>
      </c>
      <c r="K93" s="77">
        <v>1836.445</v>
      </c>
      <c r="L93" s="78">
        <v>3394.62</v>
      </c>
    </row>
    <row r="94" spans="1:12" ht="12.75">
      <c r="A94" s="72" t="s">
        <v>265</v>
      </c>
      <c r="B94" s="73" t="s">
        <v>266</v>
      </c>
      <c r="C94" s="74">
        <v>88431.643</v>
      </c>
      <c r="D94" s="75">
        <v>103040.409</v>
      </c>
      <c r="E94" s="74">
        <v>426690.178</v>
      </c>
      <c r="F94" s="76">
        <v>514974.843</v>
      </c>
      <c r="G94" s="74">
        <v>7790.318</v>
      </c>
      <c r="H94" s="75">
        <v>6323.105</v>
      </c>
      <c r="I94" s="74">
        <v>14825.109</v>
      </c>
      <c r="J94" s="76">
        <v>3975.427</v>
      </c>
      <c r="K94" s="77">
        <v>80641.325</v>
      </c>
      <c r="L94" s="78">
        <v>96717.304</v>
      </c>
    </row>
    <row r="95" spans="1:12" ht="12.75">
      <c r="A95" s="72" t="s">
        <v>267</v>
      </c>
      <c r="B95" s="73" t="s">
        <v>268</v>
      </c>
      <c r="C95" s="74">
        <v>57.256</v>
      </c>
      <c r="D95" s="75">
        <v>132.493</v>
      </c>
      <c r="E95" s="74">
        <v>57.574</v>
      </c>
      <c r="F95" s="76">
        <v>149.646</v>
      </c>
      <c r="G95" s="74">
        <v>512.385</v>
      </c>
      <c r="H95" s="75">
        <v>404.927</v>
      </c>
      <c r="I95" s="74">
        <v>807.475</v>
      </c>
      <c r="J95" s="76">
        <v>440.035</v>
      </c>
      <c r="K95" s="77">
        <v>-455.129</v>
      </c>
      <c r="L95" s="78">
        <v>-272.434</v>
      </c>
    </row>
    <row r="96" spans="1:12" ht="12.75">
      <c r="A96" s="72" t="s">
        <v>269</v>
      </c>
      <c r="B96" s="73" t="s">
        <v>270</v>
      </c>
      <c r="C96" s="74">
        <v>0</v>
      </c>
      <c r="D96" s="75">
        <v>19.715</v>
      </c>
      <c r="E96" s="74">
        <v>0</v>
      </c>
      <c r="F96" s="76">
        <v>46.4</v>
      </c>
      <c r="G96" s="74">
        <v>5.659</v>
      </c>
      <c r="H96" s="75">
        <v>0.713</v>
      </c>
      <c r="I96" s="74">
        <v>1.173</v>
      </c>
      <c r="J96" s="76">
        <v>0.19</v>
      </c>
      <c r="K96" s="77">
        <v>-5.659</v>
      </c>
      <c r="L96" s="78">
        <v>19.002</v>
      </c>
    </row>
    <row r="97" spans="1:12" ht="12.75">
      <c r="A97" s="72" t="s">
        <v>271</v>
      </c>
      <c r="B97" s="73" t="s">
        <v>272</v>
      </c>
      <c r="C97" s="74">
        <v>20928.208</v>
      </c>
      <c r="D97" s="75">
        <v>23721.527</v>
      </c>
      <c r="E97" s="74">
        <v>91984.406</v>
      </c>
      <c r="F97" s="76">
        <v>132013.15</v>
      </c>
      <c r="G97" s="74">
        <v>778.706</v>
      </c>
      <c r="H97" s="75">
        <v>1660.369</v>
      </c>
      <c r="I97" s="74">
        <v>2240.859</v>
      </c>
      <c r="J97" s="76">
        <v>3102.258</v>
      </c>
      <c r="K97" s="77">
        <v>20149.502</v>
      </c>
      <c r="L97" s="78">
        <v>22061.158</v>
      </c>
    </row>
    <row r="98" spans="1:12" ht="12.75">
      <c r="A98" s="72" t="s">
        <v>273</v>
      </c>
      <c r="B98" s="73" t="s">
        <v>274</v>
      </c>
      <c r="C98" s="74">
        <v>8669.59</v>
      </c>
      <c r="D98" s="75">
        <v>9100.513</v>
      </c>
      <c r="E98" s="74">
        <v>33443.602</v>
      </c>
      <c r="F98" s="76">
        <v>32606.249</v>
      </c>
      <c r="G98" s="74">
        <v>13820.603</v>
      </c>
      <c r="H98" s="75">
        <v>12871.664</v>
      </c>
      <c r="I98" s="74">
        <v>36094.831</v>
      </c>
      <c r="J98" s="76">
        <v>31192.317</v>
      </c>
      <c r="K98" s="77">
        <v>-5151.012999999999</v>
      </c>
      <c r="L98" s="78">
        <v>-3771.151</v>
      </c>
    </row>
    <row r="99" spans="1:12" ht="12.75">
      <c r="A99" s="72" t="s">
        <v>275</v>
      </c>
      <c r="B99" s="73" t="s">
        <v>276</v>
      </c>
      <c r="C99" s="74">
        <v>3044.695</v>
      </c>
      <c r="D99" s="75">
        <v>4189.092</v>
      </c>
      <c r="E99" s="74">
        <v>9089.225</v>
      </c>
      <c r="F99" s="76">
        <v>12109.716</v>
      </c>
      <c r="G99" s="74">
        <v>2328.415</v>
      </c>
      <c r="H99" s="75">
        <v>2149.879</v>
      </c>
      <c r="I99" s="74">
        <v>3542.619</v>
      </c>
      <c r="J99" s="76">
        <v>2816</v>
      </c>
      <c r="K99" s="77">
        <v>716.2800000000002</v>
      </c>
      <c r="L99" s="78">
        <v>2039.2129999999997</v>
      </c>
    </row>
    <row r="100" spans="1:12" ht="12.75">
      <c r="A100" s="72" t="s">
        <v>277</v>
      </c>
      <c r="B100" s="73" t="s">
        <v>278</v>
      </c>
      <c r="C100" s="74">
        <v>6199.061</v>
      </c>
      <c r="D100" s="75">
        <v>12822.593</v>
      </c>
      <c r="E100" s="74">
        <v>14199.296</v>
      </c>
      <c r="F100" s="76">
        <v>27990.495</v>
      </c>
      <c r="G100" s="74">
        <v>2798.133</v>
      </c>
      <c r="H100" s="75">
        <v>1500.347</v>
      </c>
      <c r="I100" s="74">
        <v>5627.944</v>
      </c>
      <c r="J100" s="76">
        <v>2961.293</v>
      </c>
      <c r="K100" s="77">
        <v>3400.928</v>
      </c>
      <c r="L100" s="78">
        <v>11322.246000000001</v>
      </c>
    </row>
    <row r="101" spans="1:12" ht="12.75">
      <c r="A101" s="72" t="s">
        <v>279</v>
      </c>
      <c r="B101" s="73" t="s">
        <v>280</v>
      </c>
      <c r="C101" s="74">
        <v>7582.694</v>
      </c>
      <c r="D101" s="75">
        <v>6325.342</v>
      </c>
      <c r="E101" s="74">
        <v>17386.736</v>
      </c>
      <c r="F101" s="76">
        <v>18944.26</v>
      </c>
      <c r="G101" s="74">
        <v>5550.092</v>
      </c>
      <c r="H101" s="75">
        <v>6271.653</v>
      </c>
      <c r="I101" s="74">
        <v>12097.937</v>
      </c>
      <c r="J101" s="76">
        <v>12248.743</v>
      </c>
      <c r="K101" s="77">
        <v>2032.6020000000008</v>
      </c>
      <c r="L101" s="78">
        <v>53.688999999999396</v>
      </c>
    </row>
    <row r="102" spans="1:12" ht="12.75">
      <c r="A102" s="72" t="s">
        <v>281</v>
      </c>
      <c r="B102" s="73" t="s">
        <v>282</v>
      </c>
      <c r="C102" s="74">
        <v>3743.825</v>
      </c>
      <c r="D102" s="75">
        <v>3005.852</v>
      </c>
      <c r="E102" s="74">
        <v>3933.401</v>
      </c>
      <c r="F102" s="76">
        <v>3192.82</v>
      </c>
      <c r="G102" s="74">
        <v>2621.521</v>
      </c>
      <c r="H102" s="75">
        <v>1382.643</v>
      </c>
      <c r="I102" s="74">
        <v>829.222</v>
      </c>
      <c r="J102" s="76">
        <v>526.763</v>
      </c>
      <c r="K102" s="77">
        <v>1122.3039999999996</v>
      </c>
      <c r="L102" s="78">
        <v>1623.2089999999998</v>
      </c>
    </row>
    <row r="103" spans="1:12" ht="12.75">
      <c r="A103" s="72" t="s">
        <v>283</v>
      </c>
      <c r="B103" s="73" t="s">
        <v>284</v>
      </c>
      <c r="C103" s="74">
        <v>8.127</v>
      </c>
      <c r="D103" s="75">
        <v>0.062</v>
      </c>
      <c r="E103" s="74">
        <v>3.534</v>
      </c>
      <c r="F103" s="76">
        <v>0.023</v>
      </c>
      <c r="G103" s="74">
        <v>178.334</v>
      </c>
      <c r="H103" s="75">
        <v>360.332</v>
      </c>
      <c r="I103" s="74">
        <v>61.345</v>
      </c>
      <c r="J103" s="76">
        <v>83.498</v>
      </c>
      <c r="K103" s="77">
        <v>-170.207</v>
      </c>
      <c r="L103" s="78">
        <v>-360.27</v>
      </c>
    </row>
    <row r="104" spans="1:12" ht="12.75">
      <c r="A104" s="72" t="s">
        <v>285</v>
      </c>
      <c r="B104" s="73" t="s">
        <v>286</v>
      </c>
      <c r="C104" s="74">
        <v>11283.589</v>
      </c>
      <c r="D104" s="75">
        <v>4974.814</v>
      </c>
      <c r="E104" s="74">
        <v>28680.037</v>
      </c>
      <c r="F104" s="76">
        <v>11933.53</v>
      </c>
      <c r="G104" s="74">
        <v>1263.972</v>
      </c>
      <c r="H104" s="75">
        <v>1239.852</v>
      </c>
      <c r="I104" s="74">
        <v>1984.16</v>
      </c>
      <c r="J104" s="76">
        <v>1873.417</v>
      </c>
      <c r="K104" s="77">
        <v>10019.617</v>
      </c>
      <c r="L104" s="78">
        <v>3734.9620000000004</v>
      </c>
    </row>
    <row r="105" spans="1:12" ht="12.75">
      <c r="A105" s="72" t="s">
        <v>287</v>
      </c>
      <c r="B105" s="73" t="s">
        <v>288</v>
      </c>
      <c r="C105" s="74">
        <v>4987.106</v>
      </c>
      <c r="D105" s="75">
        <v>7143.172</v>
      </c>
      <c r="E105" s="74">
        <v>11535.254</v>
      </c>
      <c r="F105" s="76">
        <v>16406.399</v>
      </c>
      <c r="G105" s="74">
        <v>9409.449</v>
      </c>
      <c r="H105" s="75">
        <v>10903.106</v>
      </c>
      <c r="I105" s="74">
        <v>15961.538</v>
      </c>
      <c r="J105" s="76">
        <v>20585.668</v>
      </c>
      <c r="K105" s="77">
        <v>-4422.343000000001</v>
      </c>
      <c r="L105" s="78">
        <v>-3759.934</v>
      </c>
    </row>
    <row r="106" spans="1:12" ht="12.75">
      <c r="A106" s="72" t="s">
        <v>289</v>
      </c>
      <c r="B106" s="73" t="s">
        <v>290</v>
      </c>
      <c r="C106" s="74">
        <v>370.409</v>
      </c>
      <c r="D106" s="75">
        <v>772.248</v>
      </c>
      <c r="E106" s="74">
        <v>366.708</v>
      </c>
      <c r="F106" s="76">
        <v>642.333</v>
      </c>
      <c r="G106" s="74">
        <v>62.214</v>
      </c>
      <c r="H106" s="75">
        <v>115.764</v>
      </c>
      <c r="I106" s="74">
        <v>55.57</v>
      </c>
      <c r="J106" s="76">
        <v>98.574</v>
      </c>
      <c r="K106" s="77">
        <v>308.195</v>
      </c>
      <c r="L106" s="78">
        <v>656.484</v>
      </c>
    </row>
    <row r="107" spans="1:12" ht="12.75">
      <c r="A107" s="72" t="s">
        <v>291</v>
      </c>
      <c r="B107" s="73" t="s">
        <v>292</v>
      </c>
      <c r="C107" s="74">
        <v>0.116</v>
      </c>
      <c r="D107" s="75">
        <v>232.191</v>
      </c>
      <c r="E107" s="74">
        <v>0.023</v>
      </c>
      <c r="F107" s="76">
        <v>618.038</v>
      </c>
      <c r="G107" s="74">
        <v>595.808</v>
      </c>
      <c r="H107" s="75">
        <v>645.091</v>
      </c>
      <c r="I107" s="74">
        <v>1254.229</v>
      </c>
      <c r="J107" s="76">
        <v>1335.087</v>
      </c>
      <c r="K107" s="77">
        <v>-595.692</v>
      </c>
      <c r="L107" s="78">
        <v>-412.9</v>
      </c>
    </row>
    <row r="108" spans="1:12" ht="12.75">
      <c r="A108" s="72" t="s">
        <v>293</v>
      </c>
      <c r="B108" s="73" t="s">
        <v>294</v>
      </c>
      <c r="C108" s="74">
        <v>0.093</v>
      </c>
      <c r="D108" s="75">
        <v>6.743</v>
      </c>
      <c r="E108" s="74">
        <v>0.051</v>
      </c>
      <c r="F108" s="76">
        <v>4</v>
      </c>
      <c r="G108" s="74">
        <v>142.866</v>
      </c>
      <c r="H108" s="75">
        <v>132.001</v>
      </c>
      <c r="I108" s="74">
        <v>70.518</v>
      </c>
      <c r="J108" s="76">
        <v>55.716</v>
      </c>
      <c r="K108" s="77">
        <v>-142.77300000000002</v>
      </c>
      <c r="L108" s="78">
        <v>-125.25800000000001</v>
      </c>
    </row>
    <row r="109" spans="1:12" ht="12.75">
      <c r="A109" s="72" t="s">
        <v>297</v>
      </c>
      <c r="B109" s="73" t="s">
        <v>298</v>
      </c>
      <c r="C109" s="74">
        <v>921.891</v>
      </c>
      <c r="D109" s="75">
        <v>1582.061</v>
      </c>
      <c r="E109" s="74">
        <v>1337.259</v>
      </c>
      <c r="F109" s="76">
        <v>2408.604</v>
      </c>
      <c r="G109" s="74">
        <v>344.028</v>
      </c>
      <c r="H109" s="75">
        <v>192.33</v>
      </c>
      <c r="I109" s="74">
        <v>473.317</v>
      </c>
      <c r="J109" s="76">
        <v>175.689</v>
      </c>
      <c r="K109" s="77">
        <v>577.8629999999999</v>
      </c>
      <c r="L109" s="78">
        <v>1389.731</v>
      </c>
    </row>
    <row r="110" spans="1:12" ht="12.75">
      <c r="A110" s="72" t="s">
        <v>299</v>
      </c>
      <c r="B110" s="73" t="s">
        <v>300</v>
      </c>
      <c r="C110" s="74">
        <v>113153.268</v>
      </c>
      <c r="D110" s="75">
        <v>248158.74</v>
      </c>
      <c r="E110" s="74">
        <v>238760.965</v>
      </c>
      <c r="F110" s="76">
        <v>599641.859</v>
      </c>
      <c r="G110" s="74">
        <v>10491.995</v>
      </c>
      <c r="H110" s="75">
        <v>8048.229</v>
      </c>
      <c r="I110" s="74">
        <v>3845.743</v>
      </c>
      <c r="J110" s="76">
        <v>2521.217</v>
      </c>
      <c r="K110" s="77">
        <v>102661.273</v>
      </c>
      <c r="L110" s="78">
        <v>240110.511</v>
      </c>
    </row>
    <row r="111" spans="1:12" ht="12.75">
      <c r="A111" s="72" t="s">
        <v>301</v>
      </c>
      <c r="B111" s="73" t="s">
        <v>302</v>
      </c>
      <c r="C111" s="74">
        <v>3386.734</v>
      </c>
      <c r="D111" s="75">
        <v>2514.034</v>
      </c>
      <c r="E111" s="74">
        <v>4073.333</v>
      </c>
      <c r="F111" s="76">
        <v>2632.573</v>
      </c>
      <c r="G111" s="74">
        <v>1833.865</v>
      </c>
      <c r="H111" s="75">
        <v>1157.587</v>
      </c>
      <c r="I111" s="74">
        <v>2086.519</v>
      </c>
      <c r="J111" s="76">
        <v>1173.664</v>
      </c>
      <c r="K111" s="77">
        <v>1552.869</v>
      </c>
      <c r="L111" s="78">
        <v>1356.4470000000001</v>
      </c>
    </row>
    <row r="112" spans="1:12" ht="12.75">
      <c r="A112" s="72" t="s">
        <v>303</v>
      </c>
      <c r="B112" s="73" t="s">
        <v>304</v>
      </c>
      <c r="C112" s="74">
        <v>1173.927</v>
      </c>
      <c r="D112" s="75">
        <v>1653.943</v>
      </c>
      <c r="E112" s="74">
        <v>1112.243</v>
      </c>
      <c r="F112" s="76">
        <v>1287.659</v>
      </c>
      <c r="G112" s="74">
        <v>921.265</v>
      </c>
      <c r="H112" s="75">
        <v>3020.633</v>
      </c>
      <c r="I112" s="74">
        <v>384.137</v>
      </c>
      <c r="J112" s="76">
        <v>1155.597</v>
      </c>
      <c r="K112" s="77">
        <v>252.66199999999992</v>
      </c>
      <c r="L112" s="78">
        <v>-1366.6899999999998</v>
      </c>
    </row>
    <row r="113" spans="1:12" ht="12.75">
      <c r="A113" s="72" t="s">
        <v>305</v>
      </c>
      <c r="B113" s="73" t="s">
        <v>306</v>
      </c>
      <c r="C113" s="74">
        <v>0.673</v>
      </c>
      <c r="D113" s="75">
        <v>0.404</v>
      </c>
      <c r="E113" s="74">
        <v>0.783</v>
      </c>
      <c r="F113" s="76">
        <v>0.1</v>
      </c>
      <c r="G113" s="74">
        <v>139.356</v>
      </c>
      <c r="H113" s="75">
        <v>2125.217</v>
      </c>
      <c r="I113" s="74">
        <v>200.1</v>
      </c>
      <c r="J113" s="76">
        <v>5497.399</v>
      </c>
      <c r="K113" s="77">
        <v>-138.683</v>
      </c>
      <c r="L113" s="78">
        <v>-2124.813</v>
      </c>
    </row>
    <row r="114" spans="1:12" ht="12.75">
      <c r="A114" s="72" t="s">
        <v>307</v>
      </c>
      <c r="B114" s="73" t="s">
        <v>308</v>
      </c>
      <c r="C114" s="74">
        <v>2498.65</v>
      </c>
      <c r="D114" s="75">
        <v>4848.891</v>
      </c>
      <c r="E114" s="74">
        <v>1418.19</v>
      </c>
      <c r="F114" s="76">
        <v>2293.042</v>
      </c>
      <c r="G114" s="74">
        <v>14153.706</v>
      </c>
      <c r="H114" s="75">
        <v>15398.444</v>
      </c>
      <c r="I114" s="74">
        <v>2167.53</v>
      </c>
      <c r="J114" s="76">
        <v>1712.509</v>
      </c>
      <c r="K114" s="77">
        <v>-11655.056</v>
      </c>
      <c r="L114" s="78">
        <v>-10549.553</v>
      </c>
    </row>
    <row r="115" spans="1:12" ht="12.75">
      <c r="A115" s="72" t="s">
        <v>309</v>
      </c>
      <c r="B115" s="73" t="s">
        <v>310</v>
      </c>
      <c r="C115" s="74">
        <v>3970.562</v>
      </c>
      <c r="D115" s="75">
        <v>3825.941</v>
      </c>
      <c r="E115" s="74">
        <v>1338.564</v>
      </c>
      <c r="F115" s="76">
        <v>1207.808</v>
      </c>
      <c r="G115" s="74">
        <v>3118.688</v>
      </c>
      <c r="H115" s="75">
        <v>2708.375</v>
      </c>
      <c r="I115" s="74">
        <v>213.711</v>
      </c>
      <c r="J115" s="76">
        <v>349.817</v>
      </c>
      <c r="K115" s="77">
        <v>851.8739999999998</v>
      </c>
      <c r="L115" s="78">
        <v>1117.5659999999998</v>
      </c>
    </row>
    <row r="116" spans="1:12" ht="12.75">
      <c r="A116" s="72" t="s">
        <v>311</v>
      </c>
      <c r="B116" s="73" t="s">
        <v>312</v>
      </c>
      <c r="C116" s="74">
        <v>26456.772</v>
      </c>
      <c r="D116" s="75">
        <v>28946.292</v>
      </c>
      <c r="E116" s="74">
        <v>8451.465</v>
      </c>
      <c r="F116" s="76">
        <v>9738.933</v>
      </c>
      <c r="G116" s="74">
        <v>6229.124</v>
      </c>
      <c r="H116" s="75">
        <v>6605.079</v>
      </c>
      <c r="I116" s="74">
        <v>2005.445</v>
      </c>
      <c r="J116" s="76">
        <v>2052.649</v>
      </c>
      <c r="K116" s="77">
        <v>20227.648</v>
      </c>
      <c r="L116" s="78">
        <v>22341.213000000003</v>
      </c>
    </row>
    <row r="117" spans="1:12" ht="12.75">
      <c r="A117" s="72" t="s">
        <v>313</v>
      </c>
      <c r="B117" s="73" t="s">
        <v>314</v>
      </c>
      <c r="C117" s="74">
        <v>390.897</v>
      </c>
      <c r="D117" s="75">
        <v>348.029</v>
      </c>
      <c r="E117" s="74">
        <v>167.206</v>
      </c>
      <c r="F117" s="76">
        <v>249.567</v>
      </c>
      <c r="G117" s="74">
        <v>358.684</v>
      </c>
      <c r="H117" s="75">
        <v>449.909</v>
      </c>
      <c r="I117" s="74">
        <v>208.676</v>
      </c>
      <c r="J117" s="76">
        <v>324.464</v>
      </c>
      <c r="K117" s="77">
        <v>32.212999999999965</v>
      </c>
      <c r="L117" s="78">
        <v>-101.88</v>
      </c>
    </row>
    <row r="118" spans="1:12" ht="12.75">
      <c r="A118" s="72" t="s">
        <v>315</v>
      </c>
      <c r="B118" s="73" t="s">
        <v>316</v>
      </c>
      <c r="C118" s="74">
        <v>513.276</v>
      </c>
      <c r="D118" s="75">
        <v>446.201</v>
      </c>
      <c r="E118" s="74">
        <v>5921.383</v>
      </c>
      <c r="F118" s="76">
        <v>4291.695</v>
      </c>
      <c r="G118" s="74">
        <v>91.865</v>
      </c>
      <c r="H118" s="75">
        <v>91.089</v>
      </c>
      <c r="I118" s="74">
        <v>1801.602</v>
      </c>
      <c r="J118" s="76">
        <v>2461.499</v>
      </c>
      <c r="K118" s="77">
        <v>421.41099999999994</v>
      </c>
      <c r="L118" s="78">
        <v>355.112</v>
      </c>
    </row>
    <row r="119" spans="1:12" ht="12.75">
      <c r="A119" s="72" t="s">
        <v>317</v>
      </c>
      <c r="B119" s="73" t="s">
        <v>318</v>
      </c>
      <c r="C119" s="74">
        <v>727.168</v>
      </c>
      <c r="D119" s="75">
        <v>4235.827</v>
      </c>
      <c r="E119" s="74">
        <v>2681.174</v>
      </c>
      <c r="F119" s="76">
        <v>18926.163</v>
      </c>
      <c r="G119" s="74">
        <v>3703.742</v>
      </c>
      <c r="H119" s="75">
        <v>2257.776</v>
      </c>
      <c r="I119" s="74">
        <v>7845.55</v>
      </c>
      <c r="J119" s="76">
        <v>4661.898</v>
      </c>
      <c r="K119" s="77">
        <v>-2976.574</v>
      </c>
      <c r="L119" s="78">
        <v>1978.0510000000004</v>
      </c>
    </row>
    <row r="120" spans="1:12" ht="12.75">
      <c r="A120" s="72" t="s">
        <v>319</v>
      </c>
      <c r="B120" s="73" t="s">
        <v>320</v>
      </c>
      <c r="C120" s="74">
        <v>134.825</v>
      </c>
      <c r="D120" s="75">
        <v>40.21</v>
      </c>
      <c r="E120" s="74">
        <v>28.775</v>
      </c>
      <c r="F120" s="76">
        <v>8.626</v>
      </c>
      <c r="G120" s="74">
        <v>667.916</v>
      </c>
      <c r="H120" s="75">
        <v>730.07</v>
      </c>
      <c r="I120" s="74">
        <v>144.59</v>
      </c>
      <c r="J120" s="76">
        <v>95.779</v>
      </c>
      <c r="K120" s="77">
        <v>-533.0910000000001</v>
      </c>
      <c r="L120" s="78">
        <v>-689.86</v>
      </c>
    </row>
    <row r="121" spans="1:12" ht="12.75">
      <c r="A121" s="72" t="s">
        <v>321</v>
      </c>
      <c r="B121" s="73" t="s">
        <v>322</v>
      </c>
      <c r="C121" s="74">
        <v>743.1</v>
      </c>
      <c r="D121" s="75">
        <v>1439.494</v>
      </c>
      <c r="E121" s="74">
        <v>351.226</v>
      </c>
      <c r="F121" s="76">
        <v>565.399</v>
      </c>
      <c r="G121" s="74">
        <v>17911.993</v>
      </c>
      <c r="H121" s="75">
        <v>18829.773</v>
      </c>
      <c r="I121" s="74">
        <v>1341.926</v>
      </c>
      <c r="J121" s="76">
        <v>1526.813</v>
      </c>
      <c r="K121" s="77">
        <v>-17168.893</v>
      </c>
      <c r="L121" s="78">
        <v>-17390.279000000002</v>
      </c>
    </row>
    <row r="122" spans="1:12" ht="12.75">
      <c r="A122" s="72" t="s">
        <v>323</v>
      </c>
      <c r="B122" s="73" t="s">
        <v>324</v>
      </c>
      <c r="C122" s="74">
        <v>134.155</v>
      </c>
      <c r="D122" s="75">
        <v>136.386</v>
      </c>
      <c r="E122" s="74">
        <v>116.971</v>
      </c>
      <c r="F122" s="76">
        <v>172.332</v>
      </c>
      <c r="G122" s="74">
        <v>187.783</v>
      </c>
      <c r="H122" s="75">
        <v>389.343</v>
      </c>
      <c r="I122" s="74">
        <v>85.095</v>
      </c>
      <c r="J122" s="76">
        <v>48.679</v>
      </c>
      <c r="K122" s="77">
        <v>-53.627999999999986</v>
      </c>
      <c r="L122" s="78">
        <v>-252.95700000000002</v>
      </c>
    </row>
    <row r="123" spans="1:12" ht="12.75">
      <c r="A123" s="72" t="s">
        <v>325</v>
      </c>
      <c r="B123" s="73" t="s">
        <v>326</v>
      </c>
      <c r="C123" s="74">
        <v>157.03</v>
      </c>
      <c r="D123" s="75">
        <v>193.656</v>
      </c>
      <c r="E123" s="74">
        <v>2010.9</v>
      </c>
      <c r="F123" s="76">
        <v>438.922</v>
      </c>
      <c r="G123" s="74">
        <v>2034.46</v>
      </c>
      <c r="H123" s="75">
        <v>1742.743</v>
      </c>
      <c r="I123" s="74">
        <v>14283.466</v>
      </c>
      <c r="J123" s="76">
        <v>12694.078</v>
      </c>
      <c r="K123" s="77">
        <v>-1877.43</v>
      </c>
      <c r="L123" s="78">
        <v>-1549.087</v>
      </c>
    </row>
    <row r="124" spans="1:12" ht="12.75">
      <c r="A124" s="72" t="s">
        <v>327</v>
      </c>
      <c r="B124" s="73" t="s">
        <v>328</v>
      </c>
      <c r="C124" s="74">
        <v>1940.036</v>
      </c>
      <c r="D124" s="75">
        <v>1656.107</v>
      </c>
      <c r="E124" s="74">
        <v>2637.86</v>
      </c>
      <c r="F124" s="76">
        <v>2462.493</v>
      </c>
      <c r="G124" s="74">
        <v>1971.758</v>
      </c>
      <c r="H124" s="75">
        <v>1294.057</v>
      </c>
      <c r="I124" s="74">
        <v>2401.877</v>
      </c>
      <c r="J124" s="76">
        <v>1806.286</v>
      </c>
      <c r="K124" s="77">
        <v>-31.72199999999998</v>
      </c>
      <c r="L124" s="78">
        <v>362.04999999999995</v>
      </c>
    </row>
    <row r="125" spans="1:12" ht="12.75">
      <c r="A125" s="72" t="s">
        <v>329</v>
      </c>
      <c r="B125" s="73" t="s">
        <v>330</v>
      </c>
      <c r="C125" s="74">
        <v>478.082</v>
      </c>
      <c r="D125" s="75">
        <v>3113.381</v>
      </c>
      <c r="E125" s="74">
        <v>985.376</v>
      </c>
      <c r="F125" s="76">
        <v>5773.536</v>
      </c>
      <c r="G125" s="74">
        <v>191.039</v>
      </c>
      <c r="H125" s="75">
        <v>747.889</v>
      </c>
      <c r="I125" s="74">
        <v>216.766</v>
      </c>
      <c r="J125" s="76">
        <v>1008.831</v>
      </c>
      <c r="K125" s="77">
        <v>287.043</v>
      </c>
      <c r="L125" s="78">
        <v>2365.4919999999997</v>
      </c>
    </row>
    <row r="126" spans="1:12" ht="12.75">
      <c r="A126" s="72" t="s">
        <v>331</v>
      </c>
      <c r="B126" s="73" t="s">
        <v>332</v>
      </c>
      <c r="C126" s="74">
        <v>5.614</v>
      </c>
      <c r="D126" s="75">
        <v>0.024</v>
      </c>
      <c r="E126" s="74">
        <v>0.634</v>
      </c>
      <c r="F126" s="76">
        <v>0.002</v>
      </c>
      <c r="G126" s="74">
        <v>27.296</v>
      </c>
      <c r="H126" s="75">
        <v>30.726</v>
      </c>
      <c r="I126" s="74">
        <v>2.582</v>
      </c>
      <c r="J126" s="76">
        <v>3.707</v>
      </c>
      <c r="K126" s="77">
        <v>-21.682</v>
      </c>
      <c r="L126" s="78">
        <v>-30.701999999999998</v>
      </c>
    </row>
    <row r="127" spans="1:12" ht="12.75">
      <c r="A127" s="72" t="s">
        <v>333</v>
      </c>
      <c r="B127" s="73" t="s">
        <v>334</v>
      </c>
      <c r="C127" s="74">
        <v>67.861</v>
      </c>
      <c r="D127" s="75">
        <v>390.378</v>
      </c>
      <c r="E127" s="74">
        <v>41.003</v>
      </c>
      <c r="F127" s="76">
        <v>219.026</v>
      </c>
      <c r="G127" s="74">
        <v>801.095</v>
      </c>
      <c r="H127" s="75">
        <v>595.97</v>
      </c>
      <c r="I127" s="74">
        <v>603.558</v>
      </c>
      <c r="J127" s="76">
        <v>371.689</v>
      </c>
      <c r="K127" s="77">
        <v>-733.234</v>
      </c>
      <c r="L127" s="78">
        <v>-205.59200000000004</v>
      </c>
    </row>
    <row r="128" spans="1:12" ht="12.75">
      <c r="A128" s="72" t="s">
        <v>335</v>
      </c>
      <c r="B128" s="73" t="s">
        <v>336</v>
      </c>
      <c r="C128" s="74">
        <v>0.375</v>
      </c>
      <c r="D128" s="75">
        <v>0</v>
      </c>
      <c r="E128" s="74">
        <v>0.025</v>
      </c>
      <c r="F128" s="76">
        <v>0</v>
      </c>
      <c r="G128" s="74">
        <v>96.906</v>
      </c>
      <c r="H128" s="75">
        <v>53.052</v>
      </c>
      <c r="I128" s="74">
        <v>12.813</v>
      </c>
      <c r="J128" s="76">
        <v>4.473</v>
      </c>
      <c r="K128" s="77">
        <v>-96.531</v>
      </c>
      <c r="L128" s="78">
        <v>-53.052</v>
      </c>
    </row>
    <row r="129" spans="1:12" ht="12.75">
      <c r="A129" s="72" t="s">
        <v>337</v>
      </c>
      <c r="B129" s="73" t="s">
        <v>338</v>
      </c>
      <c r="C129" s="74">
        <v>167.21</v>
      </c>
      <c r="D129" s="75">
        <v>0</v>
      </c>
      <c r="E129" s="74">
        <v>267.1</v>
      </c>
      <c r="F129" s="76">
        <v>0</v>
      </c>
      <c r="G129" s="74">
        <v>408.894</v>
      </c>
      <c r="H129" s="75">
        <v>285.743</v>
      </c>
      <c r="I129" s="74">
        <v>467.132</v>
      </c>
      <c r="J129" s="76">
        <v>338.258</v>
      </c>
      <c r="K129" s="77">
        <v>-241.684</v>
      </c>
      <c r="L129" s="78">
        <v>-285.743</v>
      </c>
    </row>
    <row r="130" spans="1:12" ht="12.75">
      <c r="A130" s="72" t="s">
        <v>339</v>
      </c>
      <c r="B130" s="73" t="s">
        <v>340</v>
      </c>
      <c r="C130" s="74">
        <v>453.411</v>
      </c>
      <c r="D130" s="75">
        <v>0</v>
      </c>
      <c r="E130" s="74">
        <v>473.66</v>
      </c>
      <c r="F130" s="76">
        <v>0</v>
      </c>
      <c r="G130" s="74">
        <v>19977.645</v>
      </c>
      <c r="H130" s="75">
        <v>9278.937</v>
      </c>
      <c r="I130" s="74">
        <v>20360.542</v>
      </c>
      <c r="J130" s="76">
        <v>10486.869</v>
      </c>
      <c r="K130" s="77">
        <v>-19524.234</v>
      </c>
      <c r="L130" s="78">
        <v>-9278.937</v>
      </c>
    </row>
    <row r="131" spans="1:12" ht="12.75">
      <c r="A131" s="72" t="s">
        <v>341</v>
      </c>
      <c r="B131" s="73" t="s">
        <v>342</v>
      </c>
      <c r="C131" s="74">
        <v>0</v>
      </c>
      <c r="D131" s="75">
        <v>0</v>
      </c>
      <c r="E131" s="74">
        <v>0</v>
      </c>
      <c r="F131" s="76">
        <v>0</v>
      </c>
      <c r="G131" s="74">
        <v>45.046</v>
      </c>
      <c r="H131" s="75">
        <v>63.324</v>
      </c>
      <c r="I131" s="74">
        <v>13.308</v>
      </c>
      <c r="J131" s="76">
        <v>19.088</v>
      </c>
      <c r="K131" s="77">
        <v>-45.046</v>
      </c>
      <c r="L131" s="78">
        <v>-63.324</v>
      </c>
    </row>
    <row r="132" spans="1:12" ht="12.75">
      <c r="A132" s="72" t="s">
        <v>343</v>
      </c>
      <c r="B132" s="73" t="s">
        <v>344</v>
      </c>
      <c r="C132" s="74">
        <v>1.135</v>
      </c>
      <c r="D132" s="75">
        <v>11.826</v>
      </c>
      <c r="E132" s="74">
        <v>0.318</v>
      </c>
      <c r="F132" s="76">
        <v>1.957</v>
      </c>
      <c r="G132" s="74">
        <v>914.116</v>
      </c>
      <c r="H132" s="75">
        <v>893.285</v>
      </c>
      <c r="I132" s="74">
        <v>709.282</v>
      </c>
      <c r="J132" s="76">
        <v>196.679</v>
      </c>
      <c r="K132" s="77">
        <v>-912.981</v>
      </c>
      <c r="L132" s="78">
        <v>-881.459</v>
      </c>
    </row>
    <row r="133" spans="1:12" ht="12.75">
      <c r="A133" s="72" t="s">
        <v>345</v>
      </c>
      <c r="B133" s="73" t="s">
        <v>346</v>
      </c>
      <c r="C133" s="74">
        <v>0.039</v>
      </c>
      <c r="D133" s="75">
        <v>0.095</v>
      </c>
      <c r="E133" s="74">
        <v>0.016</v>
      </c>
      <c r="F133" s="76">
        <v>0.056</v>
      </c>
      <c r="G133" s="74">
        <v>2.346</v>
      </c>
      <c r="H133" s="75">
        <v>2.297</v>
      </c>
      <c r="I133" s="74">
        <v>0.606</v>
      </c>
      <c r="J133" s="76">
        <v>0.414</v>
      </c>
      <c r="K133" s="77">
        <v>-2.307</v>
      </c>
      <c r="L133" s="78">
        <v>-2.202</v>
      </c>
    </row>
    <row r="134" spans="1:12" ht="12.75">
      <c r="A134" s="72" t="s">
        <v>347</v>
      </c>
      <c r="B134" s="73" t="s">
        <v>348</v>
      </c>
      <c r="C134" s="74">
        <v>2.338</v>
      </c>
      <c r="D134" s="75">
        <v>9.107</v>
      </c>
      <c r="E134" s="74">
        <v>1.943</v>
      </c>
      <c r="F134" s="76">
        <v>7.779</v>
      </c>
      <c r="G134" s="74">
        <v>71276.832</v>
      </c>
      <c r="H134" s="75">
        <v>87284.503</v>
      </c>
      <c r="I134" s="74">
        <v>76648.715</v>
      </c>
      <c r="J134" s="76">
        <v>106200.284</v>
      </c>
      <c r="K134" s="77">
        <v>-71274.49399999999</v>
      </c>
      <c r="L134" s="78">
        <v>-87275.396</v>
      </c>
    </row>
    <row r="135" spans="1:12" ht="12.75">
      <c r="A135" s="72" t="s">
        <v>349</v>
      </c>
      <c r="B135" s="73" t="s">
        <v>350</v>
      </c>
      <c r="C135" s="74">
        <v>5515.143</v>
      </c>
      <c r="D135" s="75">
        <v>3943.44</v>
      </c>
      <c r="E135" s="74">
        <v>5527.468</v>
      </c>
      <c r="F135" s="76">
        <v>4286.676</v>
      </c>
      <c r="G135" s="74">
        <v>3875.704</v>
      </c>
      <c r="H135" s="75">
        <v>4590.312</v>
      </c>
      <c r="I135" s="74">
        <v>3347.76</v>
      </c>
      <c r="J135" s="76">
        <v>3661.384</v>
      </c>
      <c r="K135" s="77">
        <v>1639.4389999999999</v>
      </c>
      <c r="L135" s="78">
        <v>-646.8719999999998</v>
      </c>
    </row>
    <row r="136" spans="1:12" ht="12.75">
      <c r="A136" s="72" t="s">
        <v>351</v>
      </c>
      <c r="B136" s="73" t="s">
        <v>352</v>
      </c>
      <c r="C136" s="74">
        <v>0</v>
      </c>
      <c r="D136" s="75">
        <v>46.746</v>
      </c>
      <c r="E136" s="74">
        <v>0</v>
      </c>
      <c r="F136" s="76">
        <v>49.92</v>
      </c>
      <c r="G136" s="74">
        <v>11610.238</v>
      </c>
      <c r="H136" s="75">
        <v>10817.108</v>
      </c>
      <c r="I136" s="74">
        <v>9651.509</v>
      </c>
      <c r="J136" s="76">
        <v>12503.863</v>
      </c>
      <c r="K136" s="77">
        <v>-11610.238</v>
      </c>
      <c r="L136" s="78">
        <v>-10770.362000000001</v>
      </c>
    </row>
    <row r="137" spans="1:12" ht="12.75">
      <c r="A137" s="72" t="s">
        <v>353</v>
      </c>
      <c r="B137" s="73" t="s">
        <v>354</v>
      </c>
      <c r="C137" s="74">
        <v>18229.016</v>
      </c>
      <c r="D137" s="75">
        <v>84521.431</v>
      </c>
      <c r="E137" s="74">
        <v>19260.632</v>
      </c>
      <c r="F137" s="76">
        <v>104808.087</v>
      </c>
      <c r="G137" s="74">
        <v>44283.918</v>
      </c>
      <c r="H137" s="75">
        <v>30583.122</v>
      </c>
      <c r="I137" s="74">
        <v>42576.296</v>
      </c>
      <c r="J137" s="76">
        <v>31589.197</v>
      </c>
      <c r="K137" s="77">
        <v>-26054.902</v>
      </c>
      <c r="L137" s="78">
        <v>53938.308999999994</v>
      </c>
    </row>
    <row r="138" spans="1:12" ht="12.75">
      <c r="A138" s="72" t="s">
        <v>355</v>
      </c>
      <c r="B138" s="73" t="s">
        <v>356</v>
      </c>
      <c r="C138" s="74">
        <v>198.222</v>
      </c>
      <c r="D138" s="75">
        <v>1009.278</v>
      </c>
      <c r="E138" s="74">
        <v>68.331</v>
      </c>
      <c r="F138" s="76">
        <v>99.517</v>
      </c>
      <c r="G138" s="74">
        <v>2832.667</v>
      </c>
      <c r="H138" s="75">
        <v>2641.061</v>
      </c>
      <c r="I138" s="74">
        <v>1638.157</v>
      </c>
      <c r="J138" s="76">
        <v>1539.2</v>
      </c>
      <c r="K138" s="77">
        <v>-2634.4449999999997</v>
      </c>
      <c r="L138" s="78">
        <v>-1631.7830000000001</v>
      </c>
    </row>
    <row r="139" spans="1:12" ht="12.75">
      <c r="A139" s="72" t="s">
        <v>357</v>
      </c>
      <c r="B139" s="73" t="s">
        <v>358</v>
      </c>
      <c r="C139" s="74">
        <v>159.564</v>
      </c>
      <c r="D139" s="75">
        <v>4.276</v>
      </c>
      <c r="E139" s="74">
        <v>111.028</v>
      </c>
      <c r="F139" s="76">
        <v>3.16</v>
      </c>
      <c r="G139" s="74">
        <v>47822.64</v>
      </c>
      <c r="H139" s="75">
        <v>34196.114</v>
      </c>
      <c r="I139" s="74">
        <v>43062.191</v>
      </c>
      <c r="J139" s="76">
        <v>33059.568</v>
      </c>
      <c r="K139" s="77">
        <v>-47663.076</v>
      </c>
      <c r="L139" s="78">
        <v>-34191.838</v>
      </c>
    </row>
    <row r="140" spans="1:12" ht="12.75">
      <c r="A140" s="72" t="s">
        <v>359</v>
      </c>
      <c r="B140" s="73" t="s">
        <v>360</v>
      </c>
      <c r="C140" s="74">
        <v>32141.565</v>
      </c>
      <c r="D140" s="75">
        <v>28949.323</v>
      </c>
      <c r="E140" s="74">
        <v>23601.573</v>
      </c>
      <c r="F140" s="76">
        <v>19429.622</v>
      </c>
      <c r="G140" s="74">
        <v>73012.169</v>
      </c>
      <c r="H140" s="75">
        <v>62157.708</v>
      </c>
      <c r="I140" s="74">
        <v>65183.22</v>
      </c>
      <c r="J140" s="76">
        <v>56041.292</v>
      </c>
      <c r="K140" s="77">
        <v>-40870.60399999999</v>
      </c>
      <c r="L140" s="78">
        <v>-33208.384999999995</v>
      </c>
    </row>
    <row r="141" spans="1:12" ht="12.75">
      <c r="A141" s="72" t="s">
        <v>361</v>
      </c>
      <c r="B141" s="73" t="s">
        <v>362</v>
      </c>
      <c r="C141" s="74">
        <v>12179.416</v>
      </c>
      <c r="D141" s="75">
        <v>11292.554</v>
      </c>
      <c r="E141" s="74">
        <v>16959.86</v>
      </c>
      <c r="F141" s="76">
        <v>18646.547</v>
      </c>
      <c r="G141" s="74">
        <v>8839.136</v>
      </c>
      <c r="H141" s="75">
        <v>2205.569</v>
      </c>
      <c r="I141" s="74">
        <v>9509.521</v>
      </c>
      <c r="J141" s="76">
        <v>2179.308</v>
      </c>
      <c r="K141" s="77">
        <v>3340.279999999999</v>
      </c>
      <c r="L141" s="78">
        <v>9086.985</v>
      </c>
    </row>
    <row r="142" spans="1:12" ht="12.75">
      <c r="A142" s="72" t="s">
        <v>363</v>
      </c>
      <c r="B142" s="73" t="s">
        <v>364</v>
      </c>
      <c r="C142" s="74">
        <v>5642.394</v>
      </c>
      <c r="D142" s="75">
        <v>6000.475</v>
      </c>
      <c r="E142" s="74">
        <v>20782.299</v>
      </c>
      <c r="F142" s="76">
        <v>18681.688</v>
      </c>
      <c r="G142" s="74">
        <v>310.983</v>
      </c>
      <c r="H142" s="75">
        <v>722.451</v>
      </c>
      <c r="I142" s="74">
        <v>717.612</v>
      </c>
      <c r="J142" s="76">
        <v>1924.864</v>
      </c>
      <c r="K142" s="77">
        <v>5331.411</v>
      </c>
      <c r="L142" s="78">
        <v>5278.024</v>
      </c>
    </row>
    <row r="143" spans="1:12" ht="12.75">
      <c r="A143" s="72" t="s">
        <v>365</v>
      </c>
      <c r="B143" s="73" t="s">
        <v>366</v>
      </c>
      <c r="C143" s="74">
        <v>569.392</v>
      </c>
      <c r="D143" s="75">
        <v>302.899</v>
      </c>
      <c r="E143" s="74">
        <v>648.71</v>
      </c>
      <c r="F143" s="76">
        <v>370.886</v>
      </c>
      <c r="G143" s="74">
        <v>1128.801</v>
      </c>
      <c r="H143" s="75">
        <v>885.382</v>
      </c>
      <c r="I143" s="74">
        <v>153.421</v>
      </c>
      <c r="J143" s="76">
        <v>116.145</v>
      </c>
      <c r="K143" s="77">
        <v>-559.4089999999999</v>
      </c>
      <c r="L143" s="78">
        <v>-582.483</v>
      </c>
    </row>
    <row r="144" spans="1:12" ht="12.75">
      <c r="A144" s="72" t="s">
        <v>367</v>
      </c>
      <c r="B144" s="73" t="s">
        <v>368</v>
      </c>
      <c r="C144" s="74">
        <v>8.626</v>
      </c>
      <c r="D144" s="75">
        <v>387.399</v>
      </c>
      <c r="E144" s="74">
        <v>124.72</v>
      </c>
      <c r="F144" s="76">
        <v>3694.604</v>
      </c>
      <c r="G144" s="74">
        <v>67.655</v>
      </c>
      <c r="H144" s="75">
        <v>4.382</v>
      </c>
      <c r="I144" s="74">
        <v>105.284</v>
      </c>
      <c r="J144" s="76">
        <v>0.05</v>
      </c>
      <c r="K144" s="77">
        <v>-59.029</v>
      </c>
      <c r="L144" s="78">
        <v>383.017</v>
      </c>
    </row>
    <row r="145" spans="1:12" ht="12.75">
      <c r="A145" s="72" t="s">
        <v>369</v>
      </c>
      <c r="B145" s="73" t="s">
        <v>370</v>
      </c>
      <c r="C145" s="74">
        <v>23932.462</v>
      </c>
      <c r="D145" s="75">
        <v>28182.422</v>
      </c>
      <c r="E145" s="74">
        <v>5512.172</v>
      </c>
      <c r="F145" s="76">
        <v>6714.057</v>
      </c>
      <c r="G145" s="74">
        <v>17082.355</v>
      </c>
      <c r="H145" s="75">
        <v>15421.074</v>
      </c>
      <c r="I145" s="74">
        <v>4483.617</v>
      </c>
      <c r="J145" s="76">
        <v>3883.181</v>
      </c>
      <c r="K145" s="77">
        <v>6850.107</v>
      </c>
      <c r="L145" s="78">
        <v>12761.347999999998</v>
      </c>
    </row>
    <row r="146" spans="1:12" ht="12.75">
      <c r="A146" s="72" t="s">
        <v>371</v>
      </c>
      <c r="B146" s="73" t="s">
        <v>372</v>
      </c>
      <c r="C146" s="74">
        <v>42781.843</v>
      </c>
      <c r="D146" s="75">
        <v>46797.598</v>
      </c>
      <c r="E146" s="74">
        <v>13782.65</v>
      </c>
      <c r="F146" s="76">
        <v>13842.634</v>
      </c>
      <c r="G146" s="74">
        <v>31946.575</v>
      </c>
      <c r="H146" s="75">
        <v>43111.543</v>
      </c>
      <c r="I146" s="74">
        <v>7947.893</v>
      </c>
      <c r="J146" s="76">
        <v>10222.662</v>
      </c>
      <c r="K146" s="77">
        <v>10835.268</v>
      </c>
      <c r="L146" s="78">
        <v>3686.0550000000003</v>
      </c>
    </row>
    <row r="147" spans="1:12" ht="12.75">
      <c r="A147" s="72" t="s">
        <v>373</v>
      </c>
      <c r="B147" s="73" t="s">
        <v>374</v>
      </c>
      <c r="C147" s="74">
        <v>0</v>
      </c>
      <c r="D147" s="75">
        <v>0</v>
      </c>
      <c r="E147" s="74">
        <v>0</v>
      </c>
      <c r="F147" s="76">
        <v>0</v>
      </c>
      <c r="G147" s="74">
        <v>297.545</v>
      </c>
      <c r="H147" s="75">
        <v>205.923</v>
      </c>
      <c r="I147" s="74">
        <v>27.793</v>
      </c>
      <c r="J147" s="76">
        <v>17.4</v>
      </c>
      <c r="K147" s="77">
        <v>-297.545</v>
      </c>
      <c r="L147" s="78">
        <v>-205.923</v>
      </c>
    </row>
    <row r="148" spans="1:12" ht="12.75">
      <c r="A148" s="72" t="s">
        <v>375</v>
      </c>
      <c r="B148" s="73" t="s">
        <v>376</v>
      </c>
      <c r="C148" s="74">
        <v>203977.94</v>
      </c>
      <c r="D148" s="75">
        <v>203185.15</v>
      </c>
      <c r="E148" s="74">
        <v>61556.79</v>
      </c>
      <c r="F148" s="76">
        <v>62530.527</v>
      </c>
      <c r="G148" s="74">
        <v>35277.508</v>
      </c>
      <c r="H148" s="75">
        <v>42215.735</v>
      </c>
      <c r="I148" s="74">
        <v>13767.811</v>
      </c>
      <c r="J148" s="76">
        <v>16956.791</v>
      </c>
      <c r="K148" s="77">
        <v>168700.432</v>
      </c>
      <c r="L148" s="78">
        <v>160969.41499999998</v>
      </c>
    </row>
    <row r="149" spans="1:12" ht="12.75">
      <c r="A149" s="72" t="s">
        <v>377</v>
      </c>
      <c r="B149" s="73" t="s">
        <v>378</v>
      </c>
      <c r="C149" s="74">
        <v>6319.269</v>
      </c>
      <c r="D149" s="75">
        <v>9330.895</v>
      </c>
      <c r="E149" s="74">
        <v>577.89</v>
      </c>
      <c r="F149" s="76">
        <v>809.201</v>
      </c>
      <c r="G149" s="74">
        <v>1378.246</v>
      </c>
      <c r="H149" s="75">
        <v>5391.95</v>
      </c>
      <c r="I149" s="74">
        <v>178.797</v>
      </c>
      <c r="J149" s="76">
        <v>565.752</v>
      </c>
      <c r="K149" s="77">
        <v>4941.023</v>
      </c>
      <c r="L149" s="78">
        <v>3938.9450000000006</v>
      </c>
    </row>
    <row r="150" spans="1:12" ht="12.75">
      <c r="A150" s="72" t="s">
        <v>379</v>
      </c>
      <c r="B150" s="73" t="s">
        <v>380</v>
      </c>
      <c r="C150" s="74">
        <v>68679.944</v>
      </c>
      <c r="D150" s="75">
        <v>86607.637</v>
      </c>
      <c r="E150" s="74">
        <v>90716.785</v>
      </c>
      <c r="F150" s="76">
        <v>117546.515</v>
      </c>
      <c r="G150" s="74">
        <v>9400.656</v>
      </c>
      <c r="H150" s="75">
        <v>11995.601</v>
      </c>
      <c r="I150" s="74">
        <v>11771.772</v>
      </c>
      <c r="J150" s="76">
        <v>17504.228</v>
      </c>
      <c r="K150" s="77">
        <v>59279.288</v>
      </c>
      <c r="L150" s="78">
        <v>74612.03600000001</v>
      </c>
    </row>
    <row r="151" spans="1:12" ht="12.75">
      <c r="A151" s="72" t="s">
        <v>381</v>
      </c>
      <c r="B151" s="73" t="s">
        <v>382</v>
      </c>
      <c r="C151" s="74">
        <v>8354.266</v>
      </c>
      <c r="D151" s="75">
        <v>9315.873</v>
      </c>
      <c r="E151" s="74">
        <v>8052.532</v>
      </c>
      <c r="F151" s="76">
        <v>12371.752</v>
      </c>
      <c r="G151" s="74">
        <v>19050.224</v>
      </c>
      <c r="H151" s="75">
        <v>18683.386</v>
      </c>
      <c r="I151" s="74">
        <v>31755.679</v>
      </c>
      <c r="J151" s="76">
        <v>33449.944</v>
      </c>
      <c r="K151" s="77">
        <v>-10695.957999999999</v>
      </c>
      <c r="L151" s="78">
        <v>-9367.512999999999</v>
      </c>
    </row>
    <row r="152" spans="1:12" ht="12.75">
      <c r="A152" s="72" t="s">
        <v>383</v>
      </c>
      <c r="B152" s="73" t="s">
        <v>384</v>
      </c>
      <c r="C152" s="74">
        <v>1737.677</v>
      </c>
      <c r="D152" s="75">
        <v>911.396</v>
      </c>
      <c r="E152" s="74">
        <v>11623.235</v>
      </c>
      <c r="F152" s="76">
        <v>7480.584</v>
      </c>
      <c r="G152" s="74">
        <v>354.261</v>
      </c>
      <c r="H152" s="75">
        <v>155.955</v>
      </c>
      <c r="I152" s="74">
        <v>1468.761</v>
      </c>
      <c r="J152" s="76">
        <v>516.283</v>
      </c>
      <c r="K152" s="77">
        <v>1383.416</v>
      </c>
      <c r="L152" s="78">
        <v>755.4409999999999</v>
      </c>
    </row>
    <row r="153" spans="1:12" ht="12.75">
      <c r="A153" s="72" t="s">
        <v>385</v>
      </c>
      <c r="B153" s="73" t="s">
        <v>386</v>
      </c>
      <c r="C153" s="74">
        <v>39983.425</v>
      </c>
      <c r="D153" s="75">
        <v>42312.886</v>
      </c>
      <c r="E153" s="74">
        <v>12581.348</v>
      </c>
      <c r="F153" s="76">
        <v>12980.537</v>
      </c>
      <c r="G153" s="74">
        <v>52663.97</v>
      </c>
      <c r="H153" s="75">
        <v>53533.72</v>
      </c>
      <c r="I153" s="74">
        <v>17624.233</v>
      </c>
      <c r="J153" s="76">
        <v>16690.547</v>
      </c>
      <c r="K153" s="77">
        <v>-12680.544999999998</v>
      </c>
      <c r="L153" s="78">
        <v>-11220.834000000003</v>
      </c>
    </row>
    <row r="154" spans="1:12" ht="12.75">
      <c r="A154" s="72" t="s">
        <v>387</v>
      </c>
      <c r="B154" s="73" t="s">
        <v>388</v>
      </c>
      <c r="C154" s="74">
        <v>0.041</v>
      </c>
      <c r="D154" s="75">
        <v>0.014</v>
      </c>
      <c r="E154" s="74">
        <v>0.006</v>
      </c>
      <c r="F154" s="76">
        <v>0.002</v>
      </c>
      <c r="G154" s="74">
        <v>41.033</v>
      </c>
      <c r="H154" s="75">
        <v>1772.774</v>
      </c>
      <c r="I154" s="74">
        <v>8.965</v>
      </c>
      <c r="J154" s="76">
        <v>845.719</v>
      </c>
      <c r="K154" s="77">
        <v>-40.992000000000004</v>
      </c>
      <c r="L154" s="78">
        <v>-1772.76</v>
      </c>
    </row>
    <row r="155" spans="1:12" ht="12.75">
      <c r="A155" s="72" t="s">
        <v>389</v>
      </c>
      <c r="B155" s="73" t="s">
        <v>390</v>
      </c>
      <c r="C155" s="74">
        <v>0</v>
      </c>
      <c r="D155" s="75">
        <v>0</v>
      </c>
      <c r="E155" s="74">
        <v>0</v>
      </c>
      <c r="F155" s="76">
        <v>0</v>
      </c>
      <c r="G155" s="74">
        <v>2345.09</v>
      </c>
      <c r="H155" s="75">
        <v>345.149</v>
      </c>
      <c r="I155" s="74">
        <v>1098.838</v>
      </c>
      <c r="J155" s="76">
        <v>170.639</v>
      </c>
      <c r="K155" s="77">
        <v>-2345.09</v>
      </c>
      <c r="L155" s="78">
        <v>-345.149</v>
      </c>
    </row>
    <row r="156" spans="1:12" ht="12.75">
      <c r="A156" s="72" t="s">
        <v>391</v>
      </c>
      <c r="B156" s="73" t="s">
        <v>392</v>
      </c>
      <c r="C156" s="74">
        <v>726.182</v>
      </c>
      <c r="D156" s="75">
        <v>567.636</v>
      </c>
      <c r="E156" s="74">
        <v>291.1</v>
      </c>
      <c r="F156" s="76">
        <v>229.17</v>
      </c>
      <c r="G156" s="74">
        <v>7481.995</v>
      </c>
      <c r="H156" s="75">
        <v>12838.128</v>
      </c>
      <c r="I156" s="74">
        <v>2935.15</v>
      </c>
      <c r="J156" s="76">
        <v>5306.026</v>
      </c>
      <c r="K156" s="77">
        <v>-6755.813</v>
      </c>
      <c r="L156" s="78">
        <v>-12270.492</v>
      </c>
    </row>
    <row r="157" spans="1:12" ht="12.75">
      <c r="A157" s="72" t="s">
        <v>393</v>
      </c>
      <c r="B157" s="73" t="s">
        <v>394</v>
      </c>
      <c r="C157" s="74">
        <v>1.615</v>
      </c>
      <c r="D157" s="75">
        <v>47.104</v>
      </c>
      <c r="E157" s="74">
        <v>0.183</v>
      </c>
      <c r="F157" s="76">
        <v>42.797</v>
      </c>
      <c r="G157" s="74">
        <v>19763.919</v>
      </c>
      <c r="H157" s="75">
        <v>19258.886</v>
      </c>
      <c r="I157" s="74">
        <v>6821.966</v>
      </c>
      <c r="J157" s="76">
        <v>5187.317</v>
      </c>
      <c r="K157" s="77">
        <v>-19762.304</v>
      </c>
      <c r="L157" s="78">
        <v>-19211.782</v>
      </c>
    </row>
    <row r="158" spans="1:12" ht="12.75">
      <c r="A158" s="72" t="s">
        <v>395</v>
      </c>
      <c r="B158" s="73" t="s">
        <v>396</v>
      </c>
      <c r="C158" s="74">
        <v>492.187</v>
      </c>
      <c r="D158" s="75">
        <v>510.126</v>
      </c>
      <c r="E158" s="74">
        <v>138.904</v>
      </c>
      <c r="F158" s="76">
        <v>310.986</v>
      </c>
      <c r="G158" s="74">
        <v>15120.745</v>
      </c>
      <c r="H158" s="75">
        <v>12660.493</v>
      </c>
      <c r="I158" s="74">
        <v>5558.164</v>
      </c>
      <c r="J158" s="76">
        <v>5521.628</v>
      </c>
      <c r="K158" s="77">
        <v>-14628.558</v>
      </c>
      <c r="L158" s="78">
        <v>-12150.367</v>
      </c>
    </row>
    <row r="159" spans="1:12" ht="12.75">
      <c r="A159" s="72" t="s">
        <v>397</v>
      </c>
      <c r="B159" s="73" t="s">
        <v>398</v>
      </c>
      <c r="C159" s="74">
        <v>116986.544</v>
      </c>
      <c r="D159" s="75">
        <v>181775.612</v>
      </c>
      <c r="E159" s="74">
        <v>19810.99</v>
      </c>
      <c r="F159" s="76">
        <v>30864.192</v>
      </c>
      <c r="G159" s="74">
        <v>186643.511</v>
      </c>
      <c r="H159" s="75">
        <v>223359.272</v>
      </c>
      <c r="I159" s="74">
        <v>54210.831</v>
      </c>
      <c r="J159" s="76">
        <v>61486.181</v>
      </c>
      <c r="K159" s="77">
        <v>-69656.967</v>
      </c>
      <c r="L159" s="78">
        <v>-41583.66</v>
      </c>
    </row>
    <row r="160" spans="1:12" ht="12.75">
      <c r="A160" s="72" t="s">
        <v>399</v>
      </c>
      <c r="B160" s="73" t="s">
        <v>400</v>
      </c>
      <c r="C160" s="74">
        <v>11457.407</v>
      </c>
      <c r="D160" s="75">
        <v>18201.304</v>
      </c>
      <c r="E160" s="74">
        <v>6545.394</v>
      </c>
      <c r="F160" s="76">
        <v>8585.687</v>
      </c>
      <c r="G160" s="74">
        <v>74122.628</v>
      </c>
      <c r="H160" s="75">
        <v>77728.536</v>
      </c>
      <c r="I160" s="74">
        <v>45333.359</v>
      </c>
      <c r="J160" s="76">
        <v>46272.446</v>
      </c>
      <c r="K160" s="77">
        <v>-62665.221</v>
      </c>
      <c r="L160" s="78">
        <v>-59527.23199999999</v>
      </c>
    </row>
    <row r="161" spans="1:12" ht="12.75">
      <c r="A161" s="72" t="s">
        <v>401</v>
      </c>
      <c r="B161" s="73" t="s">
        <v>402</v>
      </c>
      <c r="C161" s="74">
        <v>2512.192</v>
      </c>
      <c r="D161" s="75">
        <v>2662.732</v>
      </c>
      <c r="E161" s="74">
        <v>1551.566</v>
      </c>
      <c r="F161" s="76">
        <v>1815.226</v>
      </c>
      <c r="G161" s="74">
        <v>14772.377</v>
      </c>
      <c r="H161" s="75">
        <v>13612.672</v>
      </c>
      <c r="I161" s="74">
        <v>8451.164</v>
      </c>
      <c r="J161" s="76">
        <v>9087.196</v>
      </c>
      <c r="K161" s="77">
        <v>-12260.185000000001</v>
      </c>
      <c r="L161" s="78">
        <v>-10949.94</v>
      </c>
    </row>
    <row r="162" spans="1:12" ht="12.75">
      <c r="A162" s="72" t="s">
        <v>403</v>
      </c>
      <c r="B162" s="73" t="s">
        <v>404</v>
      </c>
      <c r="C162" s="74">
        <v>0.008</v>
      </c>
      <c r="D162" s="75">
        <v>0.007</v>
      </c>
      <c r="E162" s="74">
        <v>0.009</v>
      </c>
      <c r="F162" s="76">
        <v>0.01</v>
      </c>
      <c r="G162" s="74">
        <v>0</v>
      </c>
      <c r="H162" s="75">
        <v>4.634</v>
      </c>
      <c r="I162" s="74">
        <v>0</v>
      </c>
      <c r="J162" s="76">
        <v>5.835</v>
      </c>
      <c r="K162" s="77">
        <v>0.008</v>
      </c>
      <c r="L162" s="78">
        <v>-4.627000000000001</v>
      </c>
    </row>
    <row r="163" spans="1:12" ht="12.75">
      <c r="A163" s="72" t="s">
        <v>405</v>
      </c>
      <c r="B163" s="73" t="s">
        <v>406</v>
      </c>
      <c r="C163" s="74">
        <v>21044.836</v>
      </c>
      <c r="D163" s="75">
        <v>25377.121</v>
      </c>
      <c r="E163" s="74">
        <v>11951.126</v>
      </c>
      <c r="F163" s="76">
        <v>14319.404</v>
      </c>
      <c r="G163" s="74">
        <v>12228.96</v>
      </c>
      <c r="H163" s="75">
        <v>12230.477</v>
      </c>
      <c r="I163" s="74">
        <v>6544.516</v>
      </c>
      <c r="J163" s="76">
        <v>6841.687</v>
      </c>
      <c r="K163" s="77">
        <v>8815.876</v>
      </c>
      <c r="L163" s="78">
        <v>13146.643999999998</v>
      </c>
    </row>
    <row r="164" spans="1:12" ht="12.75">
      <c r="A164" s="72" t="s">
        <v>407</v>
      </c>
      <c r="B164" s="73" t="s">
        <v>408</v>
      </c>
      <c r="C164" s="74">
        <v>180717.55</v>
      </c>
      <c r="D164" s="75">
        <v>194283.823</v>
      </c>
      <c r="E164" s="74">
        <v>74706.488</v>
      </c>
      <c r="F164" s="76">
        <v>81157.63</v>
      </c>
      <c r="G164" s="74">
        <v>128364.547</v>
      </c>
      <c r="H164" s="75">
        <v>148901.535</v>
      </c>
      <c r="I164" s="74">
        <v>65586.522</v>
      </c>
      <c r="J164" s="76">
        <v>75279.853</v>
      </c>
      <c r="K164" s="77">
        <v>52353.00299999998</v>
      </c>
      <c r="L164" s="78">
        <v>45382.288</v>
      </c>
    </row>
    <row r="165" spans="1:12" ht="12.75">
      <c r="A165" s="72" t="s">
        <v>409</v>
      </c>
      <c r="B165" s="73" t="s">
        <v>410</v>
      </c>
      <c r="C165" s="74">
        <v>4444.24</v>
      </c>
      <c r="D165" s="75">
        <v>4289.959</v>
      </c>
      <c r="E165" s="74">
        <v>4816.6</v>
      </c>
      <c r="F165" s="76">
        <v>5271.341</v>
      </c>
      <c r="G165" s="74">
        <v>6143.011</v>
      </c>
      <c r="H165" s="75">
        <v>7012.698</v>
      </c>
      <c r="I165" s="74">
        <v>6238.236</v>
      </c>
      <c r="J165" s="76">
        <v>6242.667</v>
      </c>
      <c r="K165" s="77">
        <v>-1698.7710000000006</v>
      </c>
      <c r="L165" s="78">
        <v>-2722.7390000000005</v>
      </c>
    </row>
    <row r="166" spans="1:12" ht="12.75">
      <c r="A166" s="72" t="s">
        <v>411</v>
      </c>
      <c r="B166" s="73" t="s">
        <v>412</v>
      </c>
      <c r="C166" s="74">
        <v>529.211</v>
      </c>
      <c r="D166" s="75">
        <v>514.335</v>
      </c>
      <c r="E166" s="74">
        <v>664.874</v>
      </c>
      <c r="F166" s="76">
        <v>691.637</v>
      </c>
      <c r="G166" s="74">
        <v>4076.829</v>
      </c>
      <c r="H166" s="75">
        <v>4235.343</v>
      </c>
      <c r="I166" s="74">
        <v>4561.921</v>
      </c>
      <c r="J166" s="76">
        <v>5291.067</v>
      </c>
      <c r="K166" s="77">
        <v>-3547.6180000000004</v>
      </c>
      <c r="L166" s="78">
        <v>-3721.008</v>
      </c>
    </row>
    <row r="167" spans="1:12" ht="12.75">
      <c r="A167" s="72" t="s">
        <v>413</v>
      </c>
      <c r="B167" s="73" t="s">
        <v>414</v>
      </c>
      <c r="C167" s="74">
        <v>23107.558</v>
      </c>
      <c r="D167" s="75">
        <v>32316.271</v>
      </c>
      <c r="E167" s="74">
        <v>13672.693</v>
      </c>
      <c r="F167" s="76">
        <v>19498.146</v>
      </c>
      <c r="G167" s="74">
        <v>71.133</v>
      </c>
      <c r="H167" s="75">
        <v>41.545</v>
      </c>
      <c r="I167" s="74">
        <v>30.28</v>
      </c>
      <c r="J167" s="76">
        <v>18.581</v>
      </c>
      <c r="K167" s="77">
        <v>23036.425</v>
      </c>
      <c r="L167" s="78">
        <v>32274.726000000002</v>
      </c>
    </row>
    <row r="168" spans="1:12" ht="12.75">
      <c r="A168" s="72" t="s">
        <v>415</v>
      </c>
      <c r="B168" s="73" t="s">
        <v>416</v>
      </c>
      <c r="C168" s="74">
        <v>8011.038</v>
      </c>
      <c r="D168" s="75">
        <v>8256.678</v>
      </c>
      <c r="E168" s="74">
        <v>11948.764</v>
      </c>
      <c r="F168" s="76">
        <v>15762.796</v>
      </c>
      <c r="G168" s="74">
        <v>4297.752</v>
      </c>
      <c r="H168" s="75">
        <v>6704.725</v>
      </c>
      <c r="I168" s="74">
        <v>3950.795</v>
      </c>
      <c r="J168" s="76">
        <v>8170.077</v>
      </c>
      <c r="K168" s="77">
        <v>3713.285999999999</v>
      </c>
      <c r="L168" s="78">
        <v>1551.9529999999995</v>
      </c>
    </row>
    <row r="169" spans="1:12" ht="12.75">
      <c r="A169" s="72" t="s">
        <v>417</v>
      </c>
      <c r="B169" s="73" t="s">
        <v>418</v>
      </c>
      <c r="C169" s="74">
        <v>11593.187</v>
      </c>
      <c r="D169" s="75">
        <v>10905.34</v>
      </c>
      <c r="E169" s="74">
        <v>16197.004</v>
      </c>
      <c r="F169" s="76">
        <v>15132.979</v>
      </c>
      <c r="G169" s="74">
        <v>14196.443</v>
      </c>
      <c r="H169" s="75">
        <v>14027.453</v>
      </c>
      <c r="I169" s="74">
        <v>12729.346</v>
      </c>
      <c r="J169" s="76">
        <v>12243.689</v>
      </c>
      <c r="K169" s="77">
        <v>-2603.2559999999994</v>
      </c>
      <c r="L169" s="78">
        <v>-3122.1129999999994</v>
      </c>
    </row>
    <row r="170" spans="1:12" ht="12.75">
      <c r="A170" s="72" t="s">
        <v>419</v>
      </c>
      <c r="B170" s="73" t="s">
        <v>420</v>
      </c>
      <c r="C170" s="74">
        <v>68.104</v>
      </c>
      <c r="D170" s="75">
        <v>186.935</v>
      </c>
      <c r="E170" s="74">
        <v>14.38</v>
      </c>
      <c r="F170" s="76">
        <v>36.184</v>
      </c>
      <c r="G170" s="74">
        <v>216.217</v>
      </c>
      <c r="H170" s="75">
        <v>160.587</v>
      </c>
      <c r="I170" s="74">
        <v>42.32</v>
      </c>
      <c r="J170" s="76">
        <v>49.725</v>
      </c>
      <c r="K170" s="77">
        <v>-148.113</v>
      </c>
      <c r="L170" s="78">
        <v>26.348000000000013</v>
      </c>
    </row>
    <row r="171" spans="1:12" ht="12.75">
      <c r="A171" s="72" t="s">
        <v>421</v>
      </c>
      <c r="B171" s="73" t="s">
        <v>422</v>
      </c>
      <c r="C171" s="74">
        <v>6887.99</v>
      </c>
      <c r="D171" s="75">
        <v>7727.189</v>
      </c>
      <c r="E171" s="74">
        <v>5590.031</v>
      </c>
      <c r="F171" s="76">
        <v>7238.703</v>
      </c>
      <c r="G171" s="74">
        <v>3791</v>
      </c>
      <c r="H171" s="75">
        <v>4774.803</v>
      </c>
      <c r="I171" s="74">
        <v>1736.954</v>
      </c>
      <c r="J171" s="76">
        <v>2105.013</v>
      </c>
      <c r="K171" s="77">
        <v>3096.99</v>
      </c>
      <c r="L171" s="78">
        <v>2952.3860000000004</v>
      </c>
    </row>
    <row r="172" spans="1:12" ht="12.75">
      <c r="A172" s="72" t="s">
        <v>423</v>
      </c>
      <c r="B172" s="73" t="s">
        <v>424</v>
      </c>
      <c r="C172" s="74">
        <v>17658.652</v>
      </c>
      <c r="D172" s="75">
        <v>19087.212</v>
      </c>
      <c r="E172" s="74">
        <v>10102.424</v>
      </c>
      <c r="F172" s="76">
        <v>11640.741</v>
      </c>
      <c r="G172" s="74">
        <v>29612.686</v>
      </c>
      <c r="H172" s="75">
        <v>31608.886</v>
      </c>
      <c r="I172" s="74">
        <v>12688.31</v>
      </c>
      <c r="J172" s="76">
        <v>13071.019</v>
      </c>
      <c r="K172" s="77">
        <v>-11954.034000000003</v>
      </c>
      <c r="L172" s="78">
        <v>-12521.673999999999</v>
      </c>
    </row>
    <row r="173" spans="1:12" ht="12.75">
      <c r="A173" s="72" t="s">
        <v>425</v>
      </c>
      <c r="B173" s="73" t="s">
        <v>426</v>
      </c>
      <c r="C173" s="74">
        <v>266814.531</v>
      </c>
      <c r="D173" s="75">
        <v>272271.921</v>
      </c>
      <c r="E173" s="74">
        <v>177836.988</v>
      </c>
      <c r="F173" s="76">
        <v>213410.974</v>
      </c>
      <c r="G173" s="74">
        <v>14157.438</v>
      </c>
      <c r="H173" s="75">
        <v>12014.28</v>
      </c>
      <c r="I173" s="74">
        <v>11607.231</v>
      </c>
      <c r="J173" s="76">
        <v>10490.25</v>
      </c>
      <c r="K173" s="77">
        <v>252657.09300000002</v>
      </c>
      <c r="L173" s="78">
        <v>260257.64099999997</v>
      </c>
    </row>
    <row r="174" spans="1:12" ht="12.75">
      <c r="A174" s="72" t="s">
        <v>427</v>
      </c>
      <c r="B174" s="73" t="s">
        <v>428</v>
      </c>
      <c r="C174" s="74">
        <v>29878.58</v>
      </c>
      <c r="D174" s="75">
        <v>35633.721</v>
      </c>
      <c r="E174" s="74">
        <v>6471.436</v>
      </c>
      <c r="F174" s="76">
        <v>8738.839</v>
      </c>
      <c r="G174" s="74">
        <v>57811.832</v>
      </c>
      <c r="H174" s="75">
        <v>62798.155</v>
      </c>
      <c r="I174" s="74">
        <v>6238.343</v>
      </c>
      <c r="J174" s="76">
        <v>7129.256</v>
      </c>
      <c r="K174" s="77">
        <v>-27933.252</v>
      </c>
      <c r="L174" s="78">
        <v>-27164.434</v>
      </c>
    </row>
    <row r="175" spans="1:12" ht="12.75">
      <c r="A175" s="72" t="s">
        <v>429</v>
      </c>
      <c r="B175" s="73" t="s">
        <v>430</v>
      </c>
      <c r="C175" s="74">
        <v>4959.759</v>
      </c>
      <c r="D175" s="75">
        <v>5724.116</v>
      </c>
      <c r="E175" s="74">
        <v>5995.416</v>
      </c>
      <c r="F175" s="76">
        <v>4895.025</v>
      </c>
      <c r="G175" s="74">
        <v>1602.293</v>
      </c>
      <c r="H175" s="75">
        <v>1939.687</v>
      </c>
      <c r="I175" s="74">
        <v>584.639</v>
      </c>
      <c r="J175" s="76">
        <v>1362.289</v>
      </c>
      <c r="K175" s="77">
        <v>3357.4660000000003</v>
      </c>
      <c r="L175" s="78">
        <v>3784.429</v>
      </c>
    </row>
    <row r="176" spans="1:12" ht="12.75">
      <c r="A176" s="72" t="s">
        <v>431</v>
      </c>
      <c r="B176" s="73" t="s">
        <v>432</v>
      </c>
      <c r="C176" s="74">
        <v>27680.101</v>
      </c>
      <c r="D176" s="75">
        <v>32889.844</v>
      </c>
      <c r="E176" s="74">
        <v>22343.039</v>
      </c>
      <c r="F176" s="76">
        <v>22922.492</v>
      </c>
      <c r="G176" s="74">
        <v>29699.132</v>
      </c>
      <c r="H176" s="75">
        <v>27835.449</v>
      </c>
      <c r="I176" s="74">
        <v>12368.796</v>
      </c>
      <c r="J176" s="76">
        <v>11864.975</v>
      </c>
      <c r="K176" s="77">
        <v>-2019.0310000000027</v>
      </c>
      <c r="L176" s="78">
        <v>5054.394999999997</v>
      </c>
    </row>
    <row r="177" spans="1:12" ht="12.75">
      <c r="A177" s="72" t="s">
        <v>433</v>
      </c>
      <c r="B177" s="73" t="s">
        <v>434</v>
      </c>
      <c r="C177" s="74">
        <v>2101.45</v>
      </c>
      <c r="D177" s="75">
        <v>2487.791</v>
      </c>
      <c r="E177" s="74">
        <v>1058.732</v>
      </c>
      <c r="F177" s="76">
        <v>1237.579</v>
      </c>
      <c r="G177" s="74">
        <v>3333.834</v>
      </c>
      <c r="H177" s="75">
        <v>3247.924</v>
      </c>
      <c r="I177" s="74">
        <v>1024.692</v>
      </c>
      <c r="J177" s="76">
        <v>1116.246</v>
      </c>
      <c r="K177" s="77">
        <v>-1232.384</v>
      </c>
      <c r="L177" s="78">
        <v>-760.1329999999998</v>
      </c>
    </row>
    <row r="178" spans="1:12" ht="12.75">
      <c r="A178" s="72" t="s">
        <v>435</v>
      </c>
      <c r="B178" s="73" t="s">
        <v>436</v>
      </c>
      <c r="C178" s="74">
        <v>13200.416</v>
      </c>
      <c r="D178" s="75">
        <v>16950.019</v>
      </c>
      <c r="E178" s="74">
        <v>6403.078</v>
      </c>
      <c r="F178" s="76">
        <v>8332.393</v>
      </c>
      <c r="G178" s="74">
        <v>12813.356</v>
      </c>
      <c r="H178" s="75">
        <v>15203.583</v>
      </c>
      <c r="I178" s="74">
        <v>9262.963</v>
      </c>
      <c r="J178" s="76">
        <v>8673.778</v>
      </c>
      <c r="K178" s="77">
        <v>387.0599999999995</v>
      </c>
      <c r="L178" s="78">
        <v>1746.4359999999997</v>
      </c>
    </row>
    <row r="179" spans="1:12" ht="12.75">
      <c r="A179" s="72" t="s">
        <v>437</v>
      </c>
      <c r="B179" s="73" t="s">
        <v>438</v>
      </c>
      <c r="C179" s="74">
        <v>78280.953</v>
      </c>
      <c r="D179" s="75">
        <v>88806.854</v>
      </c>
      <c r="E179" s="74">
        <v>20439.857</v>
      </c>
      <c r="F179" s="76">
        <v>21861.851</v>
      </c>
      <c r="G179" s="74">
        <v>93777.474</v>
      </c>
      <c r="H179" s="75">
        <v>101952.053</v>
      </c>
      <c r="I179" s="74">
        <v>29246.559</v>
      </c>
      <c r="J179" s="76">
        <v>30433.889</v>
      </c>
      <c r="K179" s="77">
        <v>-15496.521000000008</v>
      </c>
      <c r="L179" s="78">
        <v>-13145.198999999993</v>
      </c>
    </row>
    <row r="180" spans="1:12" ht="12.75">
      <c r="A180" s="72" t="s">
        <v>439</v>
      </c>
      <c r="B180" s="73" t="s">
        <v>440</v>
      </c>
      <c r="C180" s="74">
        <v>91.784</v>
      </c>
      <c r="D180" s="75">
        <v>149.01</v>
      </c>
      <c r="E180" s="74">
        <v>195.262</v>
      </c>
      <c r="F180" s="76">
        <v>360.901</v>
      </c>
      <c r="G180" s="74">
        <v>546.277</v>
      </c>
      <c r="H180" s="75">
        <v>198.265</v>
      </c>
      <c r="I180" s="74">
        <v>1654.272</v>
      </c>
      <c r="J180" s="76">
        <v>331.397</v>
      </c>
      <c r="K180" s="77">
        <v>-454.49300000000005</v>
      </c>
      <c r="L180" s="78">
        <v>-49.254999999999995</v>
      </c>
    </row>
    <row r="181" spans="1:12" ht="12.75">
      <c r="A181" s="72" t="s">
        <v>441</v>
      </c>
      <c r="B181" s="73" t="s">
        <v>442</v>
      </c>
      <c r="C181" s="74">
        <v>15925.28</v>
      </c>
      <c r="D181" s="75">
        <v>15975.937</v>
      </c>
      <c r="E181" s="74">
        <v>43714.796</v>
      </c>
      <c r="F181" s="76">
        <v>55709.63</v>
      </c>
      <c r="G181" s="74">
        <v>20405.221</v>
      </c>
      <c r="H181" s="75">
        <v>13813.734</v>
      </c>
      <c r="I181" s="74">
        <v>23221.096</v>
      </c>
      <c r="J181" s="76">
        <v>14653.821</v>
      </c>
      <c r="K181" s="77">
        <v>-4479.941000000001</v>
      </c>
      <c r="L181" s="78">
        <v>2162.2029999999995</v>
      </c>
    </row>
    <row r="182" spans="1:12" ht="12.75">
      <c r="A182" s="72" t="s">
        <v>443</v>
      </c>
      <c r="B182" s="73" t="s">
        <v>444</v>
      </c>
      <c r="C182" s="74">
        <v>11236.435</v>
      </c>
      <c r="D182" s="75">
        <v>11623.102</v>
      </c>
      <c r="E182" s="74">
        <v>31550.159</v>
      </c>
      <c r="F182" s="76">
        <v>30872.597</v>
      </c>
      <c r="G182" s="74">
        <v>14453.704</v>
      </c>
      <c r="H182" s="75">
        <v>6695.885</v>
      </c>
      <c r="I182" s="74">
        <v>22610.167</v>
      </c>
      <c r="J182" s="76">
        <v>10224.936</v>
      </c>
      <c r="K182" s="77">
        <v>-3217.2690000000002</v>
      </c>
      <c r="L182" s="78">
        <v>4927.217000000001</v>
      </c>
    </row>
    <row r="183" spans="1:12" ht="12.75">
      <c r="A183" s="72" t="s">
        <v>445</v>
      </c>
      <c r="B183" s="73" t="s">
        <v>446</v>
      </c>
      <c r="C183" s="74">
        <v>385.514</v>
      </c>
      <c r="D183" s="75">
        <v>380.134</v>
      </c>
      <c r="E183" s="74">
        <v>142.631</v>
      </c>
      <c r="F183" s="76">
        <v>125.667</v>
      </c>
      <c r="G183" s="74">
        <v>18195.069</v>
      </c>
      <c r="H183" s="75">
        <v>21622.772</v>
      </c>
      <c r="I183" s="74">
        <v>8890.158</v>
      </c>
      <c r="J183" s="76">
        <v>9760.14</v>
      </c>
      <c r="K183" s="77">
        <v>-17809.555</v>
      </c>
      <c r="L183" s="78">
        <v>-21242.638</v>
      </c>
    </row>
    <row r="184" spans="1:12" ht="12.75">
      <c r="A184" s="72" t="s">
        <v>447</v>
      </c>
      <c r="B184" s="73" t="s">
        <v>448</v>
      </c>
      <c r="C184" s="74">
        <v>2.742</v>
      </c>
      <c r="D184" s="75">
        <v>0.291</v>
      </c>
      <c r="E184" s="74">
        <v>1.038</v>
      </c>
      <c r="F184" s="76">
        <v>0.056</v>
      </c>
      <c r="G184" s="74">
        <v>815.28</v>
      </c>
      <c r="H184" s="75">
        <v>911.235</v>
      </c>
      <c r="I184" s="74">
        <v>647.397</v>
      </c>
      <c r="J184" s="76">
        <v>709.497</v>
      </c>
      <c r="K184" s="77">
        <v>-812.538</v>
      </c>
      <c r="L184" s="78">
        <v>-910.944</v>
      </c>
    </row>
    <row r="185" spans="1:12" ht="12.75">
      <c r="A185" s="72" t="s">
        <v>449</v>
      </c>
      <c r="B185" s="73" t="s">
        <v>450</v>
      </c>
      <c r="C185" s="74">
        <v>2013.628</v>
      </c>
      <c r="D185" s="75">
        <v>1611.121</v>
      </c>
      <c r="E185" s="74">
        <v>1995.14</v>
      </c>
      <c r="F185" s="76">
        <v>2483.151</v>
      </c>
      <c r="G185" s="74">
        <v>2006.687</v>
      </c>
      <c r="H185" s="75">
        <v>547.314</v>
      </c>
      <c r="I185" s="74">
        <v>2556.922</v>
      </c>
      <c r="J185" s="76">
        <v>714.068</v>
      </c>
      <c r="K185" s="77">
        <v>6.941000000000031</v>
      </c>
      <c r="L185" s="78">
        <v>1063.8070000000002</v>
      </c>
    </row>
    <row r="186" spans="1:12" ht="12.75">
      <c r="A186" s="72" t="s">
        <v>451</v>
      </c>
      <c r="B186" s="73" t="s">
        <v>452</v>
      </c>
      <c r="C186" s="74">
        <v>5813.753</v>
      </c>
      <c r="D186" s="75">
        <v>14392.071</v>
      </c>
      <c r="E186" s="74">
        <v>7908.801</v>
      </c>
      <c r="F186" s="76">
        <v>21630.67</v>
      </c>
      <c r="G186" s="74">
        <v>48349.979</v>
      </c>
      <c r="H186" s="75">
        <v>51807.738</v>
      </c>
      <c r="I186" s="74">
        <v>62459.666</v>
      </c>
      <c r="J186" s="76">
        <v>60022.896</v>
      </c>
      <c r="K186" s="77">
        <v>-42536.226</v>
      </c>
      <c r="L186" s="78">
        <v>-37415.667</v>
      </c>
    </row>
    <row r="187" spans="1:12" ht="12.75">
      <c r="A187" s="72" t="s">
        <v>453</v>
      </c>
      <c r="B187" s="73" t="s">
        <v>454</v>
      </c>
      <c r="C187" s="74">
        <v>4344.975</v>
      </c>
      <c r="D187" s="75">
        <v>5697.027</v>
      </c>
      <c r="E187" s="74">
        <v>1926.51</v>
      </c>
      <c r="F187" s="76">
        <v>2287.801</v>
      </c>
      <c r="G187" s="74">
        <v>10216.797</v>
      </c>
      <c r="H187" s="75">
        <v>12051.139</v>
      </c>
      <c r="I187" s="74">
        <v>4494.335</v>
      </c>
      <c r="J187" s="76">
        <v>4524.177</v>
      </c>
      <c r="K187" s="77">
        <v>-5871.822</v>
      </c>
      <c r="L187" s="78">
        <v>-6354.111999999999</v>
      </c>
    </row>
    <row r="188" spans="1:12" ht="12.75">
      <c r="A188" s="72" t="s">
        <v>455</v>
      </c>
      <c r="B188" s="73" t="s">
        <v>456</v>
      </c>
      <c r="C188" s="74">
        <v>94.152</v>
      </c>
      <c r="D188" s="75">
        <v>378.325</v>
      </c>
      <c r="E188" s="74">
        <v>195.733</v>
      </c>
      <c r="F188" s="76">
        <v>879.417</v>
      </c>
      <c r="G188" s="74">
        <v>570.642</v>
      </c>
      <c r="H188" s="75">
        <v>608.658</v>
      </c>
      <c r="I188" s="74">
        <v>1091.957</v>
      </c>
      <c r="J188" s="76">
        <v>759.909</v>
      </c>
      <c r="K188" s="77">
        <v>-476.49000000000007</v>
      </c>
      <c r="L188" s="78">
        <v>-230.33300000000003</v>
      </c>
    </row>
    <row r="189" spans="1:12" ht="12.75">
      <c r="A189" s="72" t="s">
        <v>457</v>
      </c>
      <c r="B189" s="73" t="s">
        <v>458</v>
      </c>
      <c r="C189" s="74">
        <v>12572.13</v>
      </c>
      <c r="D189" s="75">
        <v>11227.292</v>
      </c>
      <c r="E189" s="74">
        <v>50190.773</v>
      </c>
      <c r="F189" s="76">
        <v>41175.598</v>
      </c>
      <c r="G189" s="74">
        <v>2668.284</v>
      </c>
      <c r="H189" s="75">
        <v>2936.726</v>
      </c>
      <c r="I189" s="74">
        <v>11374.374</v>
      </c>
      <c r="J189" s="76">
        <v>5588.069</v>
      </c>
      <c r="K189" s="77">
        <v>9903.846</v>
      </c>
      <c r="L189" s="78">
        <v>8290.565999999999</v>
      </c>
    </row>
    <row r="190" spans="1:12" ht="12.75">
      <c r="A190" s="72" t="s">
        <v>459</v>
      </c>
      <c r="B190" s="73" t="s">
        <v>460</v>
      </c>
      <c r="C190" s="74">
        <v>7923.524</v>
      </c>
      <c r="D190" s="75">
        <v>27813.817</v>
      </c>
      <c r="E190" s="74">
        <v>46286.769</v>
      </c>
      <c r="F190" s="76">
        <v>144410.744</v>
      </c>
      <c r="G190" s="74">
        <v>5892.773</v>
      </c>
      <c r="H190" s="75">
        <v>4459.318</v>
      </c>
      <c r="I190" s="74">
        <v>19882.655</v>
      </c>
      <c r="J190" s="76">
        <v>13012.554</v>
      </c>
      <c r="K190" s="77">
        <v>2030.7510000000002</v>
      </c>
      <c r="L190" s="78">
        <v>23354.499</v>
      </c>
    </row>
    <row r="191" spans="1:12" ht="12.75">
      <c r="A191" s="72" t="s">
        <v>461</v>
      </c>
      <c r="B191" s="73" t="s">
        <v>462</v>
      </c>
      <c r="C191" s="74">
        <v>360.096</v>
      </c>
      <c r="D191" s="75">
        <v>2917.255</v>
      </c>
      <c r="E191" s="74">
        <v>4993.055</v>
      </c>
      <c r="F191" s="76">
        <v>36444.692</v>
      </c>
      <c r="G191" s="74">
        <v>4015.544</v>
      </c>
      <c r="H191" s="75">
        <v>2701.955</v>
      </c>
      <c r="I191" s="74">
        <v>40881.2</v>
      </c>
      <c r="J191" s="76">
        <v>45476.607</v>
      </c>
      <c r="K191" s="77">
        <v>-3655.448</v>
      </c>
      <c r="L191" s="78">
        <v>215.30000000000018</v>
      </c>
    </row>
    <row r="192" spans="1:12" ht="12.75">
      <c r="A192" s="72" t="s">
        <v>463</v>
      </c>
      <c r="B192" s="73" t="s">
        <v>464</v>
      </c>
      <c r="C192" s="74">
        <v>8858.529</v>
      </c>
      <c r="D192" s="75">
        <v>1527.517</v>
      </c>
      <c r="E192" s="74">
        <v>19690.23</v>
      </c>
      <c r="F192" s="76">
        <v>3603.096</v>
      </c>
      <c r="G192" s="74">
        <v>41297.06</v>
      </c>
      <c r="H192" s="75">
        <v>16049.023</v>
      </c>
      <c r="I192" s="74">
        <v>98501.378</v>
      </c>
      <c r="J192" s="76">
        <v>36743.039</v>
      </c>
      <c r="K192" s="77">
        <v>-32438.530999999995</v>
      </c>
      <c r="L192" s="78">
        <v>-14521.506</v>
      </c>
    </row>
    <row r="193" spans="1:12" ht="12.75">
      <c r="A193" s="72" t="s">
        <v>467</v>
      </c>
      <c r="B193" s="73" t="s">
        <v>468</v>
      </c>
      <c r="C193" s="74">
        <v>19952.188</v>
      </c>
      <c r="D193" s="75">
        <v>34322</v>
      </c>
      <c r="E193" s="74">
        <v>85403.514</v>
      </c>
      <c r="F193" s="76">
        <v>130391.422</v>
      </c>
      <c r="G193" s="74">
        <v>5089.029</v>
      </c>
      <c r="H193" s="75">
        <v>14469.903</v>
      </c>
      <c r="I193" s="74">
        <v>25197.219</v>
      </c>
      <c r="J193" s="76">
        <v>48084.821</v>
      </c>
      <c r="K193" s="77">
        <v>14863.158999999998</v>
      </c>
      <c r="L193" s="78">
        <v>19852.097</v>
      </c>
    </row>
    <row r="194" spans="1:12" ht="12.75">
      <c r="A194" s="72" t="s">
        <v>469</v>
      </c>
      <c r="B194" s="73" t="s">
        <v>470</v>
      </c>
      <c r="C194" s="74">
        <v>0</v>
      </c>
      <c r="D194" s="75">
        <v>3.492</v>
      </c>
      <c r="E194" s="74">
        <v>0</v>
      </c>
      <c r="F194" s="76">
        <v>20.6</v>
      </c>
      <c r="G194" s="74">
        <v>44.888</v>
      </c>
      <c r="H194" s="75">
        <v>30.286</v>
      </c>
      <c r="I194" s="74">
        <v>22.5</v>
      </c>
      <c r="J194" s="76">
        <v>6.4</v>
      </c>
      <c r="K194" s="77">
        <v>-44.888</v>
      </c>
      <c r="L194" s="78">
        <v>-26.794</v>
      </c>
    </row>
    <row r="195" spans="1:12" ht="12.75">
      <c r="A195" s="72" t="s">
        <v>471</v>
      </c>
      <c r="B195" s="73" t="s">
        <v>472</v>
      </c>
      <c r="C195" s="74">
        <v>6462.382</v>
      </c>
      <c r="D195" s="75">
        <v>6371.397</v>
      </c>
      <c r="E195" s="74">
        <v>106404.123</v>
      </c>
      <c r="F195" s="76">
        <v>91904.494</v>
      </c>
      <c r="G195" s="74">
        <v>2859.38</v>
      </c>
      <c r="H195" s="75">
        <v>3068.159</v>
      </c>
      <c r="I195" s="74">
        <v>10231.555</v>
      </c>
      <c r="J195" s="76">
        <v>6900.524</v>
      </c>
      <c r="K195" s="77">
        <v>3603.0019999999995</v>
      </c>
      <c r="L195" s="78">
        <v>3303.238</v>
      </c>
    </row>
    <row r="196" spans="1:12" ht="12.75">
      <c r="A196" s="72" t="s">
        <v>473</v>
      </c>
      <c r="B196" s="73" t="s">
        <v>474</v>
      </c>
      <c r="C196" s="74">
        <v>38338.241</v>
      </c>
      <c r="D196" s="75">
        <v>54566.526</v>
      </c>
      <c r="E196" s="74">
        <v>34034.915</v>
      </c>
      <c r="F196" s="76">
        <v>47908.145</v>
      </c>
      <c r="G196" s="74">
        <v>137709.854</v>
      </c>
      <c r="H196" s="75">
        <v>153632.587</v>
      </c>
      <c r="I196" s="74">
        <v>280331.397</v>
      </c>
      <c r="J196" s="76">
        <v>288898.39</v>
      </c>
      <c r="K196" s="77">
        <v>-99371.61299999998</v>
      </c>
      <c r="L196" s="78">
        <v>-99066.061</v>
      </c>
    </row>
    <row r="197" spans="1:12" ht="12.75">
      <c r="A197" s="72" t="s">
        <v>475</v>
      </c>
      <c r="B197" s="73" t="s">
        <v>476</v>
      </c>
      <c r="C197" s="74">
        <v>1744.61</v>
      </c>
      <c r="D197" s="75">
        <v>9212.518</v>
      </c>
      <c r="E197" s="74">
        <v>482.45</v>
      </c>
      <c r="F197" s="76">
        <v>3030.106</v>
      </c>
      <c r="G197" s="74">
        <v>26588.879</v>
      </c>
      <c r="H197" s="75">
        <v>36618.232</v>
      </c>
      <c r="I197" s="74">
        <v>5134.777</v>
      </c>
      <c r="J197" s="76">
        <v>6095.657</v>
      </c>
      <c r="K197" s="77">
        <v>-24844.269</v>
      </c>
      <c r="L197" s="78">
        <v>-27405.714000000004</v>
      </c>
    </row>
    <row r="198" spans="1:12" ht="12.75">
      <c r="A198" s="72" t="s">
        <v>477</v>
      </c>
      <c r="B198" s="73" t="s">
        <v>478</v>
      </c>
      <c r="C198" s="74">
        <v>140141.064</v>
      </c>
      <c r="D198" s="75">
        <v>176112.906</v>
      </c>
      <c r="E198" s="74">
        <v>14897.294</v>
      </c>
      <c r="F198" s="76">
        <v>19008.206</v>
      </c>
      <c r="G198" s="74">
        <v>12251.906</v>
      </c>
      <c r="H198" s="75">
        <v>2451.971</v>
      </c>
      <c r="I198" s="74">
        <v>1411.498</v>
      </c>
      <c r="J198" s="76">
        <v>143.314</v>
      </c>
      <c r="K198" s="77">
        <v>127889.15800000001</v>
      </c>
      <c r="L198" s="78">
        <v>173660.935</v>
      </c>
    </row>
    <row r="199" spans="1:12" ht="13.5" thickBot="1">
      <c r="A199" s="79" t="s">
        <v>479</v>
      </c>
      <c r="B199" s="80" t="s">
        <v>480</v>
      </c>
      <c r="C199" s="81">
        <v>21073.712</v>
      </c>
      <c r="D199" s="82">
        <v>22976.376</v>
      </c>
      <c r="E199" s="81">
        <v>3564.358</v>
      </c>
      <c r="F199" s="83">
        <v>3085.918</v>
      </c>
      <c r="G199" s="81">
        <v>30946.284</v>
      </c>
      <c r="H199" s="82">
        <v>44355.355</v>
      </c>
      <c r="I199" s="81">
        <v>4937.777</v>
      </c>
      <c r="J199" s="83">
        <v>6067.602</v>
      </c>
      <c r="K199" s="84">
        <v>-9872.572</v>
      </c>
      <c r="L199" s="85">
        <v>-21378.979000000003</v>
      </c>
    </row>
  </sheetData>
  <sheetProtection/>
  <printOptions horizontalCentered="1"/>
  <pageMargins left="0.1968503937007874" right="0.1968503937007874" top="0.7480314960629921" bottom="0.5118110236220472" header="0.1968503937007874" footer="0.2362204724409449"/>
  <pageSetup horizontalDpi="600" verticalDpi="600" orientation="landscape" paperSize="9" scale="83" r:id="rId1"/>
  <headerFooter alignWithMargins="0">
    <oddHeader xml:space="preserve">&amp;L&amp;"Times New Roman CE,Pogrubiona kursywa"&amp;12Departament Rynków Rolnych&amp;C
&amp;8
&amp;"Times New Roman CE,Standardowy"&amp;14Polski handel zagraniczny towarami rolno-spożywczymi z NIEMCAMI w 2013r. - dane ostateczne! 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75"/>
  <sheetViews>
    <sheetView showZeros="0" zoomScale="90" zoomScaleNormal="90" zoomScalePageLayoutView="0" workbookViewId="0" topLeftCell="A1">
      <selection activeCell="B21" sqref="B2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12" width="10.375" style="0" customWidth="1"/>
  </cols>
  <sheetData>
    <row r="1" spans="1:12" ht="14.25">
      <c r="A1" s="48"/>
      <c r="B1" s="49"/>
      <c r="C1" s="50" t="s">
        <v>28</v>
      </c>
      <c r="D1" s="51"/>
      <c r="E1" s="51"/>
      <c r="F1" s="52"/>
      <c r="G1" s="50" t="s">
        <v>29</v>
      </c>
      <c r="H1" s="51"/>
      <c r="I1" s="51"/>
      <c r="J1" s="52"/>
      <c r="K1" s="50" t="s">
        <v>30</v>
      </c>
      <c r="L1" s="53"/>
    </row>
    <row r="2" spans="1:12" ht="14.25">
      <c r="A2" s="54" t="s">
        <v>31</v>
      </c>
      <c r="B2" s="55" t="s">
        <v>32</v>
      </c>
      <c r="C2" s="56" t="s">
        <v>84</v>
      </c>
      <c r="D2" s="56"/>
      <c r="E2" s="56" t="s">
        <v>85</v>
      </c>
      <c r="F2" s="57"/>
      <c r="G2" s="56" t="s">
        <v>84</v>
      </c>
      <c r="H2" s="56"/>
      <c r="I2" s="56" t="s">
        <v>85</v>
      </c>
      <c r="J2" s="57"/>
      <c r="K2" s="56" t="s">
        <v>84</v>
      </c>
      <c r="L2" s="58"/>
    </row>
    <row r="3" spans="1:12" ht="14.25" thickBot="1">
      <c r="A3" s="59"/>
      <c r="B3" s="60"/>
      <c r="C3" s="61" t="s">
        <v>17</v>
      </c>
      <c r="D3" s="62" t="s">
        <v>18</v>
      </c>
      <c r="E3" s="61" t="s">
        <v>17</v>
      </c>
      <c r="F3" s="63" t="s">
        <v>18</v>
      </c>
      <c r="G3" s="61" t="s">
        <v>17</v>
      </c>
      <c r="H3" s="62" t="s">
        <v>18</v>
      </c>
      <c r="I3" s="61" t="s">
        <v>17</v>
      </c>
      <c r="J3" s="63" t="s">
        <v>18</v>
      </c>
      <c r="K3" s="61" t="s">
        <v>17</v>
      </c>
      <c r="L3" s="64" t="s">
        <v>18</v>
      </c>
    </row>
    <row r="4" spans="1:12" ht="13.5" customHeight="1">
      <c r="A4" s="65" t="s">
        <v>86</v>
      </c>
      <c r="B4" s="66"/>
      <c r="C4" s="67">
        <v>1051277.596</v>
      </c>
      <c r="D4" s="68">
        <v>1257776.2949999997</v>
      </c>
      <c r="E4" s="67"/>
      <c r="F4" s="87"/>
      <c r="G4" s="67">
        <v>71206.308</v>
      </c>
      <c r="H4" s="68">
        <v>89771.82100000001</v>
      </c>
      <c r="I4" s="67"/>
      <c r="J4" s="87"/>
      <c r="K4" s="67">
        <v>980071.288</v>
      </c>
      <c r="L4" s="71">
        <v>1168004.4739999997</v>
      </c>
    </row>
    <row r="5" spans="1:12" ht="13.5" customHeight="1">
      <c r="A5" s="72" t="s">
        <v>87</v>
      </c>
      <c r="B5" s="73" t="s">
        <v>88</v>
      </c>
      <c r="C5" s="74">
        <v>107.963</v>
      </c>
      <c r="D5" s="75">
        <v>156.941</v>
      </c>
      <c r="E5" s="74">
        <v>13.58</v>
      </c>
      <c r="F5" s="76">
        <v>31.025</v>
      </c>
      <c r="G5" s="74">
        <v>20.748</v>
      </c>
      <c r="H5" s="75">
        <v>15.568</v>
      </c>
      <c r="I5" s="74">
        <v>9.3</v>
      </c>
      <c r="J5" s="76">
        <v>4.35</v>
      </c>
      <c r="K5" s="77">
        <v>87.21499999999999</v>
      </c>
      <c r="L5" s="78">
        <v>141.373</v>
      </c>
    </row>
    <row r="6" spans="1:12" ht="13.5" customHeight="1">
      <c r="A6" s="72" t="s">
        <v>89</v>
      </c>
      <c r="B6" s="73" t="s">
        <v>90</v>
      </c>
      <c r="C6" s="74">
        <v>5385.154</v>
      </c>
      <c r="D6" s="75">
        <v>223.1</v>
      </c>
      <c r="E6" s="74">
        <v>1346.026</v>
      </c>
      <c r="F6" s="76">
        <v>51.95</v>
      </c>
      <c r="G6" s="74">
        <v>0</v>
      </c>
      <c r="H6" s="75">
        <v>0</v>
      </c>
      <c r="I6" s="74">
        <v>0</v>
      </c>
      <c r="J6" s="76">
        <v>0</v>
      </c>
      <c r="K6" s="77">
        <v>5385.154</v>
      </c>
      <c r="L6" s="78">
        <v>223.1</v>
      </c>
    </row>
    <row r="7" spans="1:12" ht="13.5" customHeight="1">
      <c r="A7" s="72" t="s">
        <v>91</v>
      </c>
      <c r="B7" s="73" t="s">
        <v>92</v>
      </c>
      <c r="C7" s="74">
        <v>3955.362</v>
      </c>
      <c r="D7" s="75">
        <v>87.275</v>
      </c>
      <c r="E7" s="74">
        <v>1038.662</v>
      </c>
      <c r="F7" s="76">
        <v>9.393</v>
      </c>
      <c r="G7" s="74">
        <v>0</v>
      </c>
      <c r="H7" s="75">
        <v>0</v>
      </c>
      <c r="I7" s="74">
        <v>0</v>
      </c>
      <c r="J7" s="76">
        <v>0</v>
      </c>
      <c r="K7" s="77">
        <v>3955.362</v>
      </c>
      <c r="L7" s="78">
        <v>87.275</v>
      </c>
    </row>
    <row r="8" spans="1:12" ht="12.75">
      <c r="A8" s="72" t="s">
        <v>95</v>
      </c>
      <c r="B8" s="73" t="s">
        <v>96</v>
      </c>
      <c r="C8" s="74">
        <v>5336.802</v>
      </c>
      <c r="D8" s="75">
        <v>13461.356</v>
      </c>
      <c r="E8" s="74">
        <v>183.332</v>
      </c>
      <c r="F8" s="76">
        <v>243.493</v>
      </c>
      <c r="G8" s="74">
        <v>0</v>
      </c>
      <c r="H8" s="75">
        <v>0</v>
      </c>
      <c r="I8" s="74">
        <v>0</v>
      </c>
      <c r="J8" s="76">
        <v>0</v>
      </c>
      <c r="K8" s="77">
        <v>5336.802</v>
      </c>
      <c r="L8" s="78">
        <v>13461.356</v>
      </c>
    </row>
    <row r="9" spans="1:12" ht="12.75">
      <c r="A9" s="72" t="s">
        <v>97</v>
      </c>
      <c r="B9" s="73" t="s">
        <v>98</v>
      </c>
      <c r="C9" s="74">
        <v>241.756</v>
      </c>
      <c r="D9" s="75">
        <v>591.865</v>
      </c>
      <c r="E9" s="74">
        <v>45.792</v>
      </c>
      <c r="F9" s="76">
        <v>21.318</v>
      </c>
      <c r="G9" s="74">
        <v>0.023</v>
      </c>
      <c r="H9" s="75">
        <v>0.224</v>
      </c>
      <c r="I9" s="74">
        <v>0.003</v>
      </c>
      <c r="J9" s="76">
        <v>0.007</v>
      </c>
      <c r="K9" s="77">
        <v>241.733</v>
      </c>
      <c r="L9" s="78">
        <v>591.641</v>
      </c>
    </row>
    <row r="10" spans="1:12" ht="12.75">
      <c r="A10" s="72" t="s">
        <v>99</v>
      </c>
      <c r="B10" s="73" t="s">
        <v>100</v>
      </c>
      <c r="C10" s="74">
        <v>19037.548</v>
      </c>
      <c r="D10" s="75">
        <v>12332.111</v>
      </c>
      <c r="E10" s="74">
        <v>7002.668</v>
      </c>
      <c r="F10" s="76">
        <v>4086.448</v>
      </c>
      <c r="G10" s="74">
        <v>0</v>
      </c>
      <c r="H10" s="75">
        <v>0</v>
      </c>
      <c r="I10" s="74">
        <v>0</v>
      </c>
      <c r="J10" s="76">
        <v>0</v>
      </c>
      <c r="K10" s="77">
        <v>19037.548</v>
      </c>
      <c r="L10" s="78">
        <v>12332.111</v>
      </c>
    </row>
    <row r="11" spans="1:12" ht="12.75">
      <c r="A11" s="72" t="s">
        <v>101</v>
      </c>
      <c r="B11" s="73" t="s">
        <v>102</v>
      </c>
      <c r="C11" s="74">
        <v>15227.9</v>
      </c>
      <c r="D11" s="75">
        <v>17362.8</v>
      </c>
      <c r="E11" s="74">
        <v>5349.328</v>
      </c>
      <c r="F11" s="76">
        <v>6245.664</v>
      </c>
      <c r="G11" s="74">
        <v>0</v>
      </c>
      <c r="H11" s="75">
        <v>0</v>
      </c>
      <c r="I11" s="74">
        <v>0</v>
      </c>
      <c r="J11" s="76">
        <v>0</v>
      </c>
      <c r="K11" s="77">
        <v>15227.9</v>
      </c>
      <c r="L11" s="78">
        <v>17362.8</v>
      </c>
    </row>
    <row r="12" spans="1:12" ht="12.75">
      <c r="A12" s="72" t="s">
        <v>103</v>
      </c>
      <c r="B12" s="73" t="s">
        <v>104</v>
      </c>
      <c r="C12" s="74">
        <v>43526.047</v>
      </c>
      <c r="D12" s="75">
        <v>99411.495</v>
      </c>
      <c r="E12" s="74">
        <v>16536.072</v>
      </c>
      <c r="F12" s="76">
        <v>35775.086</v>
      </c>
      <c r="G12" s="74">
        <v>0</v>
      </c>
      <c r="H12" s="75">
        <v>0</v>
      </c>
      <c r="I12" s="74">
        <v>0</v>
      </c>
      <c r="J12" s="76">
        <v>0</v>
      </c>
      <c r="K12" s="77">
        <v>43526.047</v>
      </c>
      <c r="L12" s="78">
        <v>99411.495</v>
      </c>
    </row>
    <row r="13" spans="1:12" ht="12.75">
      <c r="A13" s="72" t="s">
        <v>105</v>
      </c>
      <c r="B13" s="73" t="s">
        <v>106</v>
      </c>
      <c r="C13" s="74">
        <v>12.18</v>
      </c>
      <c r="D13" s="75">
        <v>0</v>
      </c>
      <c r="E13" s="74">
        <v>7.25</v>
      </c>
      <c r="F13" s="76">
        <v>0</v>
      </c>
      <c r="G13" s="74">
        <v>0</v>
      </c>
      <c r="H13" s="75">
        <v>0</v>
      </c>
      <c r="I13" s="74">
        <v>0</v>
      </c>
      <c r="J13" s="76">
        <v>0</v>
      </c>
      <c r="K13" s="77">
        <v>12.18</v>
      </c>
      <c r="L13" s="78">
        <v>0</v>
      </c>
    </row>
    <row r="14" spans="1:12" ht="12.75">
      <c r="A14" s="72" t="s">
        <v>109</v>
      </c>
      <c r="B14" s="73" t="s">
        <v>110</v>
      </c>
      <c r="C14" s="74">
        <v>7570.913</v>
      </c>
      <c r="D14" s="75">
        <v>6804.802</v>
      </c>
      <c r="E14" s="74">
        <v>7127.467</v>
      </c>
      <c r="F14" s="76">
        <v>6470.51</v>
      </c>
      <c r="G14" s="74">
        <v>0</v>
      </c>
      <c r="H14" s="75">
        <v>0</v>
      </c>
      <c r="I14" s="74">
        <v>0</v>
      </c>
      <c r="J14" s="76">
        <v>0</v>
      </c>
      <c r="K14" s="77">
        <v>7570.913</v>
      </c>
      <c r="L14" s="78">
        <v>6804.802</v>
      </c>
    </row>
    <row r="15" spans="1:12" ht="12.75">
      <c r="A15" s="72" t="s">
        <v>111</v>
      </c>
      <c r="B15" s="73" t="s">
        <v>112</v>
      </c>
      <c r="C15" s="74">
        <v>5651.17</v>
      </c>
      <c r="D15" s="75">
        <v>8502.668</v>
      </c>
      <c r="E15" s="74">
        <v>5856.295</v>
      </c>
      <c r="F15" s="76">
        <v>9954.296</v>
      </c>
      <c r="G15" s="74">
        <v>0</v>
      </c>
      <c r="H15" s="75">
        <v>0</v>
      </c>
      <c r="I15" s="74">
        <v>0</v>
      </c>
      <c r="J15" s="76">
        <v>0</v>
      </c>
      <c r="K15" s="77">
        <v>5651.17</v>
      </c>
      <c r="L15" s="78">
        <v>8502.668</v>
      </c>
    </row>
    <row r="16" spans="1:12" ht="12.75">
      <c r="A16" s="72" t="s">
        <v>115</v>
      </c>
      <c r="B16" s="73" t="s">
        <v>116</v>
      </c>
      <c r="C16" s="74">
        <v>12298.768</v>
      </c>
      <c r="D16" s="75">
        <v>15574.068</v>
      </c>
      <c r="E16" s="74">
        <v>10819.014</v>
      </c>
      <c r="F16" s="76">
        <v>15225.255</v>
      </c>
      <c r="G16" s="74">
        <v>0</v>
      </c>
      <c r="H16" s="75">
        <v>0</v>
      </c>
      <c r="I16" s="74">
        <v>0</v>
      </c>
      <c r="J16" s="76">
        <v>0</v>
      </c>
      <c r="K16" s="77">
        <v>12298.768</v>
      </c>
      <c r="L16" s="78">
        <v>15574.068</v>
      </c>
    </row>
    <row r="17" spans="1:12" ht="12.75">
      <c r="A17" s="72" t="s">
        <v>117</v>
      </c>
      <c r="B17" s="73" t="s">
        <v>118</v>
      </c>
      <c r="C17" s="74">
        <v>148.667</v>
      </c>
      <c r="D17" s="75">
        <v>127.692</v>
      </c>
      <c r="E17" s="74">
        <v>35.087</v>
      </c>
      <c r="F17" s="76">
        <v>16.553</v>
      </c>
      <c r="G17" s="74">
        <v>0</v>
      </c>
      <c r="H17" s="75">
        <v>0</v>
      </c>
      <c r="I17" s="74">
        <v>0</v>
      </c>
      <c r="J17" s="76">
        <v>0</v>
      </c>
      <c r="K17" s="77">
        <v>148.667</v>
      </c>
      <c r="L17" s="78">
        <v>127.692</v>
      </c>
    </row>
    <row r="18" spans="1:12" ht="12.75">
      <c r="A18" s="72" t="s">
        <v>121</v>
      </c>
      <c r="B18" s="73" t="s">
        <v>122</v>
      </c>
      <c r="C18" s="74">
        <v>183.965</v>
      </c>
      <c r="D18" s="75">
        <v>0</v>
      </c>
      <c r="E18" s="74">
        <v>51.188</v>
      </c>
      <c r="F18" s="76">
        <v>0</v>
      </c>
      <c r="G18" s="74">
        <v>0</v>
      </c>
      <c r="H18" s="75">
        <v>17.12</v>
      </c>
      <c r="I18" s="74">
        <v>0</v>
      </c>
      <c r="J18" s="76">
        <v>8.452</v>
      </c>
      <c r="K18" s="77">
        <v>183.965</v>
      </c>
      <c r="L18" s="78">
        <v>-17.12</v>
      </c>
    </row>
    <row r="19" spans="1:12" ht="12.75">
      <c r="A19" s="72" t="s">
        <v>123</v>
      </c>
      <c r="B19" s="73" t="s">
        <v>124</v>
      </c>
      <c r="C19" s="74">
        <v>43.984</v>
      </c>
      <c r="D19" s="75">
        <v>53.203</v>
      </c>
      <c r="E19" s="74">
        <v>133.68</v>
      </c>
      <c r="F19" s="76">
        <v>100.15</v>
      </c>
      <c r="G19" s="74">
        <v>15344.323</v>
      </c>
      <c r="H19" s="75">
        <v>20653.991</v>
      </c>
      <c r="I19" s="74">
        <v>6766.697</v>
      </c>
      <c r="J19" s="76">
        <v>9705.866</v>
      </c>
      <c r="K19" s="77">
        <v>-15300.339</v>
      </c>
      <c r="L19" s="78">
        <v>-20600.788</v>
      </c>
    </row>
    <row r="20" spans="1:12" ht="12.75">
      <c r="A20" s="72" t="s">
        <v>125</v>
      </c>
      <c r="B20" s="73" t="s">
        <v>126</v>
      </c>
      <c r="C20" s="74">
        <v>6.468</v>
      </c>
      <c r="D20" s="75">
        <v>0</v>
      </c>
      <c r="E20" s="74">
        <v>5.88</v>
      </c>
      <c r="F20" s="76">
        <v>0</v>
      </c>
      <c r="G20" s="74">
        <v>12792.631</v>
      </c>
      <c r="H20" s="75">
        <v>13464.723</v>
      </c>
      <c r="I20" s="74">
        <v>3472.77</v>
      </c>
      <c r="J20" s="76">
        <v>3370.496</v>
      </c>
      <c r="K20" s="77">
        <v>-12786.162999999999</v>
      </c>
      <c r="L20" s="78">
        <v>-13464.723</v>
      </c>
    </row>
    <row r="21" spans="1:12" ht="12.75">
      <c r="A21" s="72" t="s">
        <v>129</v>
      </c>
      <c r="B21" s="73" t="s">
        <v>130</v>
      </c>
      <c r="C21" s="74">
        <v>0</v>
      </c>
      <c r="D21" s="75">
        <v>0</v>
      </c>
      <c r="E21" s="74">
        <v>0</v>
      </c>
      <c r="F21" s="76">
        <v>0</v>
      </c>
      <c r="G21" s="74">
        <v>0.202</v>
      </c>
      <c r="H21" s="75">
        <v>1.204</v>
      </c>
      <c r="I21" s="74">
        <v>0.009</v>
      </c>
      <c r="J21" s="76">
        <v>0.056</v>
      </c>
      <c r="K21" s="77">
        <v>-0.202</v>
      </c>
      <c r="L21" s="78">
        <v>-1.204</v>
      </c>
    </row>
    <row r="22" spans="1:12" ht="12.75">
      <c r="A22" s="72" t="s">
        <v>135</v>
      </c>
      <c r="B22" s="73" t="s">
        <v>136</v>
      </c>
      <c r="C22" s="74">
        <v>871.67</v>
      </c>
      <c r="D22" s="75">
        <v>5657.629</v>
      </c>
      <c r="E22" s="74">
        <v>1118.746</v>
      </c>
      <c r="F22" s="76">
        <v>3681.985</v>
      </c>
      <c r="G22" s="74">
        <v>0</v>
      </c>
      <c r="H22" s="75">
        <v>0</v>
      </c>
      <c r="I22" s="74">
        <v>0</v>
      </c>
      <c r="J22" s="76">
        <v>0</v>
      </c>
      <c r="K22" s="77">
        <v>871.67</v>
      </c>
      <c r="L22" s="78">
        <v>5657.629</v>
      </c>
    </row>
    <row r="23" spans="1:12" ht="12.75">
      <c r="A23" s="72" t="s">
        <v>137</v>
      </c>
      <c r="B23" s="73" t="s">
        <v>138</v>
      </c>
      <c r="C23" s="74">
        <v>2418.163</v>
      </c>
      <c r="D23" s="75">
        <v>11961.402</v>
      </c>
      <c r="E23" s="74">
        <v>1075.45</v>
      </c>
      <c r="F23" s="76">
        <v>5340.852</v>
      </c>
      <c r="G23" s="74">
        <v>0</v>
      </c>
      <c r="H23" s="75">
        <v>0</v>
      </c>
      <c r="I23" s="74">
        <v>0</v>
      </c>
      <c r="J23" s="76">
        <v>0</v>
      </c>
      <c r="K23" s="77">
        <v>2418.163</v>
      </c>
      <c r="L23" s="78">
        <v>11961.402</v>
      </c>
    </row>
    <row r="24" spans="1:12" ht="12.75">
      <c r="A24" s="72" t="s">
        <v>139</v>
      </c>
      <c r="B24" s="73" t="s">
        <v>140</v>
      </c>
      <c r="C24" s="74">
        <v>1008.77</v>
      </c>
      <c r="D24" s="75">
        <v>1221.729</v>
      </c>
      <c r="E24" s="74">
        <v>732.936</v>
      </c>
      <c r="F24" s="76">
        <v>906.585</v>
      </c>
      <c r="G24" s="74">
        <v>0</v>
      </c>
      <c r="H24" s="75">
        <v>0</v>
      </c>
      <c r="I24" s="74">
        <v>0</v>
      </c>
      <c r="J24" s="76">
        <v>0</v>
      </c>
      <c r="K24" s="77">
        <v>1008.77</v>
      </c>
      <c r="L24" s="78">
        <v>1221.729</v>
      </c>
    </row>
    <row r="25" spans="1:12" ht="12.75">
      <c r="A25" s="72" t="s">
        <v>141</v>
      </c>
      <c r="B25" s="73" t="s">
        <v>142</v>
      </c>
      <c r="C25" s="74">
        <v>3794.447</v>
      </c>
      <c r="D25" s="75">
        <v>5401.869</v>
      </c>
      <c r="E25" s="74">
        <v>3855.46</v>
      </c>
      <c r="F25" s="76">
        <v>5306.615</v>
      </c>
      <c r="G25" s="74">
        <v>0</v>
      </c>
      <c r="H25" s="75">
        <v>0</v>
      </c>
      <c r="I25" s="74">
        <v>0</v>
      </c>
      <c r="J25" s="76">
        <v>0</v>
      </c>
      <c r="K25" s="77">
        <v>3794.447</v>
      </c>
      <c r="L25" s="78">
        <v>5401.869</v>
      </c>
    </row>
    <row r="26" spans="1:12" ht="12.75">
      <c r="A26" s="72" t="s">
        <v>143</v>
      </c>
      <c r="B26" s="73" t="s">
        <v>144</v>
      </c>
      <c r="C26" s="74">
        <v>4185.358</v>
      </c>
      <c r="D26" s="75">
        <v>8853.857</v>
      </c>
      <c r="E26" s="74">
        <v>1271.64</v>
      </c>
      <c r="F26" s="76">
        <v>1829.512</v>
      </c>
      <c r="G26" s="74">
        <v>0</v>
      </c>
      <c r="H26" s="75">
        <v>0</v>
      </c>
      <c r="I26" s="74">
        <v>0</v>
      </c>
      <c r="J26" s="76">
        <v>0</v>
      </c>
      <c r="K26" s="77">
        <v>4185.358</v>
      </c>
      <c r="L26" s="78">
        <v>8853.857</v>
      </c>
    </row>
    <row r="27" spans="1:12" ht="12.75">
      <c r="A27" s="72" t="s">
        <v>145</v>
      </c>
      <c r="B27" s="73" t="s">
        <v>146</v>
      </c>
      <c r="C27" s="74">
        <v>70748.04</v>
      </c>
      <c r="D27" s="75">
        <v>107171.811</v>
      </c>
      <c r="E27" s="74">
        <v>21188.82</v>
      </c>
      <c r="F27" s="76">
        <v>28873.159</v>
      </c>
      <c r="G27" s="74">
        <v>0</v>
      </c>
      <c r="H27" s="75">
        <v>0</v>
      </c>
      <c r="I27" s="74">
        <v>0</v>
      </c>
      <c r="J27" s="76">
        <v>0</v>
      </c>
      <c r="K27" s="77">
        <v>70748.04</v>
      </c>
      <c r="L27" s="78">
        <v>107171.811</v>
      </c>
    </row>
    <row r="28" spans="1:12" ht="12.75">
      <c r="A28" s="72" t="s">
        <v>147</v>
      </c>
      <c r="B28" s="73" t="s">
        <v>148</v>
      </c>
      <c r="C28" s="74">
        <v>1556.034</v>
      </c>
      <c r="D28" s="75">
        <v>1440.889</v>
      </c>
      <c r="E28" s="74">
        <v>383.357</v>
      </c>
      <c r="F28" s="76">
        <v>357.722</v>
      </c>
      <c r="G28" s="74">
        <v>0</v>
      </c>
      <c r="H28" s="75">
        <v>0</v>
      </c>
      <c r="I28" s="74">
        <v>0</v>
      </c>
      <c r="J28" s="76">
        <v>0</v>
      </c>
      <c r="K28" s="77">
        <v>1556.034</v>
      </c>
      <c r="L28" s="78">
        <v>1440.889</v>
      </c>
    </row>
    <row r="29" spans="1:12" ht="12.75">
      <c r="A29" s="72" t="s">
        <v>149</v>
      </c>
      <c r="B29" s="73" t="s">
        <v>150</v>
      </c>
      <c r="C29" s="74">
        <v>0</v>
      </c>
      <c r="D29" s="75">
        <v>18.275</v>
      </c>
      <c r="E29" s="74">
        <v>0</v>
      </c>
      <c r="F29" s="76">
        <v>4.25</v>
      </c>
      <c r="G29" s="74">
        <v>0</v>
      </c>
      <c r="H29" s="75">
        <v>0</v>
      </c>
      <c r="I29" s="74">
        <v>0</v>
      </c>
      <c r="J29" s="76">
        <v>0</v>
      </c>
      <c r="K29" s="77">
        <v>0</v>
      </c>
      <c r="L29" s="78">
        <v>18.275</v>
      </c>
    </row>
    <row r="30" spans="1:12" ht="12.75">
      <c r="A30" s="72" t="s">
        <v>151</v>
      </c>
      <c r="B30" s="73" t="s">
        <v>152</v>
      </c>
      <c r="C30" s="74">
        <v>66.494</v>
      </c>
      <c r="D30" s="75">
        <v>0</v>
      </c>
      <c r="E30" s="74">
        <v>9.317</v>
      </c>
      <c r="F30" s="76">
        <v>0</v>
      </c>
      <c r="G30" s="74">
        <v>0</v>
      </c>
      <c r="H30" s="75">
        <v>0</v>
      </c>
      <c r="I30" s="74">
        <v>0</v>
      </c>
      <c r="J30" s="76">
        <v>0</v>
      </c>
      <c r="K30" s="77">
        <v>66.494</v>
      </c>
      <c r="L30" s="78">
        <v>0</v>
      </c>
    </row>
    <row r="31" spans="1:12" ht="12.75">
      <c r="A31" s="72" t="s">
        <v>159</v>
      </c>
      <c r="B31" s="73" t="s">
        <v>160</v>
      </c>
      <c r="C31" s="74">
        <v>246.773</v>
      </c>
      <c r="D31" s="75">
        <v>753.62</v>
      </c>
      <c r="E31" s="74">
        <v>44.28</v>
      </c>
      <c r="F31" s="76">
        <v>152.8</v>
      </c>
      <c r="G31" s="74">
        <v>29.409</v>
      </c>
      <c r="H31" s="75">
        <v>475.594</v>
      </c>
      <c r="I31" s="74">
        <v>18.235</v>
      </c>
      <c r="J31" s="76">
        <v>259.109</v>
      </c>
      <c r="K31" s="77">
        <v>217.364</v>
      </c>
      <c r="L31" s="78">
        <v>278.026</v>
      </c>
    </row>
    <row r="32" spans="1:12" ht="12.75">
      <c r="A32" s="72" t="s">
        <v>161</v>
      </c>
      <c r="B32" s="73" t="s">
        <v>162</v>
      </c>
      <c r="C32" s="74">
        <v>62.939</v>
      </c>
      <c r="D32" s="75">
        <v>222.345</v>
      </c>
      <c r="E32" s="74">
        <v>138.311</v>
      </c>
      <c r="F32" s="76">
        <v>388.976</v>
      </c>
      <c r="G32" s="74">
        <v>2697.635</v>
      </c>
      <c r="H32" s="75">
        <v>6045.034</v>
      </c>
      <c r="I32" s="74">
        <v>169.267</v>
      </c>
      <c r="J32" s="76">
        <v>376.866</v>
      </c>
      <c r="K32" s="77">
        <v>-2634.6960000000004</v>
      </c>
      <c r="L32" s="78">
        <v>-5822.688999999999</v>
      </c>
    </row>
    <row r="33" spans="1:12" ht="12.75">
      <c r="A33" s="72" t="s">
        <v>167</v>
      </c>
      <c r="B33" s="73" t="s">
        <v>168</v>
      </c>
      <c r="C33" s="74">
        <v>1.774</v>
      </c>
      <c r="D33" s="75">
        <v>0</v>
      </c>
      <c r="E33" s="74">
        <v>0.477</v>
      </c>
      <c r="F33" s="76">
        <v>0</v>
      </c>
      <c r="G33" s="74">
        <v>0</v>
      </c>
      <c r="H33" s="75">
        <v>0</v>
      </c>
      <c r="I33" s="74">
        <v>0</v>
      </c>
      <c r="J33" s="76">
        <v>0</v>
      </c>
      <c r="K33" s="77">
        <v>1.774</v>
      </c>
      <c r="L33" s="78">
        <v>0</v>
      </c>
    </row>
    <row r="34" spans="1:12" ht="12.75">
      <c r="A34" s="72" t="s">
        <v>171</v>
      </c>
      <c r="B34" s="73" t="s">
        <v>172</v>
      </c>
      <c r="C34" s="74">
        <v>471.309</v>
      </c>
      <c r="D34" s="75">
        <v>5065.266</v>
      </c>
      <c r="E34" s="74">
        <v>511.426</v>
      </c>
      <c r="F34" s="76">
        <v>9449.49</v>
      </c>
      <c r="G34" s="74">
        <v>1.553</v>
      </c>
      <c r="H34" s="75">
        <v>2.299</v>
      </c>
      <c r="I34" s="74">
        <v>0.962</v>
      </c>
      <c r="J34" s="76">
        <v>0.751</v>
      </c>
      <c r="K34" s="77">
        <v>469.75600000000003</v>
      </c>
      <c r="L34" s="78">
        <v>5062.967</v>
      </c>
    </row>
    <row r="35" spans="1:12" ht="12.75">
      <c r="A35" s="72" t="s">
        <v>173</v>
      </c>
      <c r="B35" s="73" t="s">
        <v>174</v>
      </c>
      <c r="C35" s="74">
        <v>4021.883</v>
      </c>
      <c r="D35" s="75">
        <v>2839.464</v>
      </c>
      <c r="E35" s="74">
        <v>817.461</v>
      </c>
      <c r="F35" s="76">
        <v>709.672</v>
      </c>
      <c r="G35" s="74">
        <v>0</v>
      </c>
      <c r="H35" s="75">
        <v>0</v>
      </c>
      <c r="I35" s="74">
        <v>0</v>
      </c>
      <c r="J35" s="76">
        <v>0</v>
      </c>
      <c r="K35" s="77">
        <v>4021.883</v>
      </c>
      <c r="L35" s="78">
        <v>2839.464</v>
      </c>
    </row>
    <row r="36" spans="1:12" ht="12.75">
      <c r="A36" s="72" t="s">
        <v>175</v>
      </c>
      <c r="B36" s="73" t="s">
        <v>176</v>
      </c>
      <c r="C36" s="74">
        <v>14270</v>
      </c>
      <c r="D36" s="75">
        <v>16747.314</v>
      </c>
      <c r="E36" s="74">
        <v>32239.255</v>
      </c>
      <c r="F36" s="76">
        <v>38600.853</v>
      </c>
      <c r="G36" s="74">
        <v>0</v>
      </c>
      <c r="H36" s="75">
        <v>0</v>
      </c>
      <c r="I36" s="74">
        <v>0</v>
      </c>
      <c r="J36" s="76">
        <v>0</v>
      </c>
      <c r="K36" s="77">
        <v>14270</v>
      </c>
      <c r="L36" s="78">
        <v>16747.314</v>
      </c>
    </row>
    <row r="37" spans="1:12" ht="12.75">
      <c r="A37" s="72" t="s">
        <v>177</v>
      </c>
      <c r="B37" s="73" t="s">
        <v>178</v>
      </c>
      <c r="C37" s="74">
        <v>1084.512</v>
      </c>
      <c r="D37" s="75">
        <v>3265.129</v>
      </c>
      <c r="E37" s="74">
        <v>154.012</v>
      </c>
      <c r="F37" s="76">
        <v>462.154</v>
      </c>
      <c r="G37" s="74">
        <v>0</v>
      </c>
      <c r="H37" s="75">
        <v>0</v>
      </c>
      <c r="I37" s="74">
        <v>0</v>
      </c>
      <c r="J37" s="76">
        <v>0</v>
      </c>
      <c r="K37" s="77">
        <v>1084.512</v>
      </c>
      <c r="L37" s="78">
        <v>3265.129</v>
      </c>
    </row>
    <row r="38" spans="1:12" ht="12.75">
      <c r="A38" s="72" t="s">
        <v>179</v>
      </c>
      <c r="B38" s="73" t="s">
        <v>180</v>
      </c>
      <c r="C38" s="74">
        <v>165.236</v>
      </c>
      <c r="D38" s="75">
        <v>223.721</v>
      </c>
      <c r="E38" s="74">
        <v>65.155</v>
      </c>
      <c r="F38" s="76">
        <v>114.888</v>
      </c>
      <c r="G38" s="74">
        <v>0</v>
      </c>
      <c r="H38" s="75">
        <v>0</v>
      </c>
      <c r="I38" s="74">
        <v>0</v>
      </c>
      <c r="J38" s="76">
        <v>0</v>
      </c>
      <c r="K38" s="77">
        <v>165.236</v>
      </c>
      <c r="L38" s="78">
        <v>223.721</v>
      </c>
    </row>
    <row r="39" spans="1:12" ht="12.75">
      <c r="A39" s="72" t="s">
        <v>181</v>
      </c>
      <c r="B39" s="73" t="s">
        <v>182</v>
      </c>
      <c r="C39" s="74">
        <v>1035.47</v>
      </c>
      <c r="D39" s="75">
        <v>368.845</v>
      </c>
      <c r="E39" s="74">
        <v>5841.491</v>
      </c>
      <c r="F39" s="76">
        <v>1390.26</v>
      </c>
      <c r="G39" s="74">
        <v>0</v>
      </c>
      <c r="H39" s="75">
        <v>0</v>
      </c>
      <c r="I39" s="74">
        <v>0</v>
      </c>
      <c r="J39" s="76">
        <v>0</v>
      </c>
      <c r="K39" s="77">
        <v>1035.47</v>
      </c>
      <c r="L39" s="78">
        <v>368.845</v>
      </c>
    </row>
    <row r="40" spans="1:12" ht="12.75">
      <c r="A40" s="72" t="s">
        <v>183</v>
      </c>
      <c r="B40" s="73" t="s">
        <v>184</v>
      </c>
      <c r="C40" s="74">
        <v>36263.063</v>
      </c>
      <c r="D40" s="75">
        <v>42586.395</v>
      </c>
      <c r="E40" s="74">
        <v>39410.413</v>
      </c>
      <c r="F40" s="76">
        <v>50810.366</v>
      </c>
      <c r="G40" s="74">
        <v>0</v>
      </c>
      <c r="H40" s="75">
        <v>0</v>
      </c>
      <c r="I40" s="74">
        <v>0</v>
      </c>
      <c r="J40" s="76">
        <v>0</v>
      </c>
      <c r="K40" s="77">
        <v>36263.063</v>
      </c>
      <c r="L40" s="78">
        <v>42586.395</v>
      </c>
    </row>
    <row r="41" spans="1:12" ht="12.75">
      <c r="A41" s="72" t="s">
        <v>185</v>
      </c>
      <c r="B41" s="73" t="s">
        <v>186</v>
      </c>
      <c r="C41" s="74">
        <v>1065.789</v>
      </c>
      <c r="D41" s="75">
        <v>2320.322</v>
      </c>
      <c r="E41" s="74">
        <v>2221.883</v>
      </c>
      <c r="F41" s="76">
        <v>9099.409</v>
      </c>
      <c r="G41" s="74">
        <v>0</v>
      </c>
      <c r="H41" s="75">
        <v>0</v>
      </c>
      <c r="I41" s="74">
        <v>0</v>
      </c>
      <c r="J41" s="76">
        <v>0</v>
      </c>
      <c r="K41" s="77">
        <v>1065.789</v>
      </c>
      <c r="L41" s="78">
        <v>2320.322</v>
      </c>
    </row>
    <row r="42" spans="1:12" ht="12.75">
      <c r="A42" s="72" t="s">
        <v>187</v>
      </c>
      <c r="B42" s="73" t="s">
        <v>188</v>
      </c>
      <c r="C42" s="74">
        <v>22229.997</v>
      </c>
      <c r="D42" s="75">
        <v>23552.489</v>
      </c>
      <c r="E42" s="74">
        <v>64040.856</v>
      </c>
      <c r="F42" s="76">
        <v>72702.617</v>
      </c>
      <c r="G42" s="74">
        <v>0</v>
      </c>
      <c r="H42" s="75">
        <v>0</v>
      </c>
      <c r="I42" s="74">
        <v>0</v>
      </c>
      <c r="J42" s="76">
        <v>0</v>
      </c>
      <c r="K42" s="77">
        <v>22229.997</v>
      </c>
      <c r="L42" s="78">
        <v>23552.489</v>
      </c>
    </row>
    <row r="43" spans="1:12" ht="12.75">
      <c r="A43" s="72" t="s">
        <v>189</v>
      </c>
      <c r="B43" s="73" t="s">
        <v>190</v>
      </c>
      <c r="C43" s="74">
        <v>387.039</v>
      </c>
      <c r="D43" s="75">
        <v>1271.488</v>
      </c>
      <c r="E43" s="74">
        <v>346.491</v>
      </c>
      <c r="F43" s="76">
        <v>710.314</v>
      </c>
      <c r="G43" s="74">
        <v>0</v>
      </c>
      <c r="H43" s="75">
        <v>0</v>
      </c>
      <c r="I43" s="74">
        <v>0</v>
      </c>
      <c r="J43" s="76">
        <v>0</v>
      </c>
      <c r="K43" s="77">
        <v>387.039</v>
      </c>
      <c r="L43" s="78">
        <v>1271.488</v>
      </c>
    </row>
    <row r="44" spans="1:12" ht="12.75">
      <c r="A44" s="72" t="s">
        <v>191</v>
      </c>
      <c r="B44" s="73" t="s">
        <v>192</v>
      </c>
      <c r="C44" s="74">
        <v>2778.321</v>
      </c>
      <c r="D44" s="75">
        <v>5059.108</v>
      </c>
      <c r="E44" s="74">
        <v>9788.525</v>
      </c>
      <c r="F44" s="76">
        <v>19267.596</v>
      </c>
      <c r="G44" s="74">
        <v>0</v>
      </c>
      <c r="H44" s="75">
        <v>0</v>
      </c>
      <c r="I44" s="74">
        <v>0</v>
      </c>
      <c r="J44" s="76">
        <v>0</v>
      </c>
      <c r="K44" s="77">
        <v>2778.321</v>
      </c>
      <c r="L44" s="78">
        <v>5059.108</v>
      </c>
    </row>
    <row r="45" spans="1:12" ht="12.75">
      <c r="A45" s="72" t="s">
        <v>193</v>
      </c>
      <c r="B45" s="73" t="s">
        <v>194</v>
      </c>
      <c r="C45" s="74">
        <v>3308.541</v>
      </c>
      <c r="D45" s="75">
        <v>4448.656</v>
      </c>
      <c r="E45" s="74">
        <v>2782.53</v>
      </c>
      <c r="F45" s="76">
        <v>3316.995</v>
      </c>
      <c r="G45" s="74">
        <v>0</v>
      </c>
      <c r="H45" s="75">
        <v>0</v>
      </c>
      <c r="I45" s="74">
        <v>0</v>
      </c>
      <c r="J45" s="76">
        <v>0</v>
      </c>
      <c r="K45" s="77">
        <v>3308.541</v>
      </c>
      <c r="L45" s="78">
        <v>4448.656</v>
      </c>
    </row>
    <row r="46" spans="1:12" ht="12.75">
      <c r="A46" s="72" t="s">
        <v>195</v>
      </c>
      <c r="B46" s="73" t="s">
        <v>196</v>
      </c>
      <c r="C46" s="74">
        <v>0.392</v>
      </c>
      <c r="D46" s="75">
        <v>0</v>
      </c>
      <c r="E46" s="74">
        <v>0.075</v>
      </c>
      <c r="F46" s="76">
        <v>0</v>
      </c>
      <c r="G46" s="74">
        <v>0</v>
      </c>
      <c r="H46" s="75">
        <v>0</v>
      </c>
      <c r="I46" s="74">
        <v>0</v>
      </c>
      <c r="J46" s="76">
        <v>0</v>
      </c>
      <c r="K46" s="77">
        <v>0.392</v>
      </c>
      <c r="L46" s="78">
        <v>0</v>
      </c>
    </row>
    <row r="47" spans="1:12" ht="12.75">
      <c r="A47" s="72" t="s">
        <v>197</v>
      </c>
      <c r="B47" s="73" t="s">
        <v>198</v>
      </c>
      <c r="C47" s="74">
        <v>57110.35</v>
      </c>
      <c r="D47" s="75">
        <v>48643.496</v>
      </c>
      <c r="E47" s="74">
        <v>53246.243</v>
      </c>
      <c r="F47" s="76">
        <v>45451.53</v>
      </c>
      <c r="G47" s="74">
        <v>46.594</v>
      </c>
      <c r="H47" s="75">
        <v>328.028</v>
      </c>
      <c r="I47" s="74">
        <v>14.52</v>
      </c>
      <c r="J47" s="76">
        <v>78.904</v>
      </c>
      <c r="K47" s="77">
        <v>57063.756</v>
      </c>
      <c r="L47" s="78">
        <v>48315.468</v>
      </c>
    </row>
    <row r="48" spans="1:12" ht="12.75">
      <c r="A48" s="72" t="s">
        <v>199</v>
      </c>
      <c r="B48" s="73" t="s">
        <v>200</v>
      </c>
      <c r="C48" s="74">
        <v>35145.911</v>
      </c>
      <c r="D48" s="75">
        <v>42398.717</v>
      </c>
      <c r="E48" s="74">
        <v>78788.387</v>
      </c>
      <c r="F48" s="76">
        <v>94309.872</v>
      </c>
      <c r="G48" s="74">
        <v>233.669</v>
      </c>
      <c r="H48" s="75">
        <v>43.718</v>
      </c>
      <c r="I48" s="74">
        <v>62.782</v>
      </c>
      <c r="J48" s="76">
        <v>36.432</v>
      </c>
      <c r="K48" s="77">
        <v>34912.242</v>
      </c>
      <c r="L48" s="78">
        <v>42354.998999999996</v>
      </c>
    </row>
    <row r="49" spans="1:12" ht="12.75">
      <c r="A49" s="72" t="s">
        <v>201</v>
      </c>
      <c r="B49" s="73" t="s">
        <v>202</v>
      </c>
      <c r="C49" s="74">
        <v>43.22</v>
      </c>
      <c r="D49" s="75">
        <v>20.125</v>
      </c>
      <c r="E49" s="74">
        <v>48.415</v>
      </c>
      <c r="F49" s="76">
        <v>48.85</v>
      </c>
      <c r="G49" s="74">
        <v>0</v>
      </c>
      <c r="H49" s="75">
        <v>51.653</v>
      </c>
      <c r="I49" s="74">
        <v>0</v>
      </c>
      <c r="J49" s="76">
        <v>16.146</v>
      </c>
      <c r="K49" s="77">
        <v>43.22</v>
      </c>
      <c r="L49" s="78">
        <v>-31.528</v>
      </c>
    </row>
    <row r="50" spans="1:12" ht="12.75">
      <c r="A50" s="72" t="s">
        <v>203</v>
      </c>
      <c r="B50" s="73" t="s">
        <v>204</v>
      </c>
      <c r="C50" s="74">
        <v>3640.525</v>
      </c>
      <c r="D50" s="75">
        <v>3111.058</v>
      </c>
      <c r="E50" s="74">
        <v>1477.285</v>
      </c>
      <c r="F50" s="76">
        <v>1361.321</v>
      </c>
      <c r="G50" s="74">
        <v>722.774</v>
      </c>
      <c r="H50" s="75">
        <v>1142.782</v>
      </c>
      <c r="I50" s="74">
        <v>17.196</v>
      </c>
      <c r="J50" s="76">
        <v>24.808</v>
      </c>
      <c r="K50" s="77">
        <v>2917.751</v>
      </c>
      <c r="L50" s="78">
        <v>1968.276</v>
      </c>
    </row>
    <row r="51" spans="1:12" ht="12.75">
      <c r="A51" s="72" t="s">
        <v>205</v>
      </c>
      <c r="B51" s="73" t="s">
        <v>206</v>
      </c>
      <c r="C51" s="74">
        <v>46.222</v>
      </c>
      <c r="D51" s="75">
        <v>58.766</v>
      </c>
      <c r="E51" s="74">
        <v>18.684</v>
      </c>
      <c r="F51" s="76">
        <v>43.958</v>
      </c>
      <c r="G51" s="74">
        <v>77.138</v>
      </c>
      <c r="H51" s="75">
        <v>187.778</v>
      </c>
      <c r="I51" s="74">
        <v>143.85</v>
      </c>
      <c r="J51" s="76">
        <v>354</v>
      </c>
      <c r="K51" s="77">
        <v>-30.916000000000004</v>
      </c>
      <c r="L51" s="78">
        <v>-129.012</v>
      </c>
    </row>
    <row r="52" spans="1:12" ht="12.75">
      <c r="A52" s="72" t="s">
        <v>207</v>
      </c>
      <c r="B52" s="73" t="s">
        <v>208</v>
      </c>
      <c r="C52" s="74">
        <v>0</v>
      </c>
      <c r="D52" s="75">
        <v>0</v>
      </c>
      <c r="E52" s="74">
        <v>0</v>
      </c>
      <c r="F52" s="76">
        <v>0</v>
      </c>
      <c r="G52" s="74">
        <v>0</v>
      </c>
      <c r="H52" s="75">
        <v>5.32</v>
      </c>
      <c r="I52" s="74">
        <v>0</v>
      </c>
      <c r="J52" s="76">
        <v>1</v>
      </c>
      <c r="K52" s="77">
        <v>0</v>
      </c>
      <c r="L52" s="78">
        <v>-5.32</v>
      </c>
    </row>
    <row r="53" spans="1:12" ht="12.75">
      <c r="A53" s="72" t="s">
        <v>209</v>
      </c>
      <c r="B53" s="73" t="s">
        <v>210</v>
      </c>
      <c r="C53" s="74">
        <v>3.057</v>
      </c>
      <c r="D53" s="75">
        <v>11.081</v>
      </c>
      <c r="E53" s="74">
        <v>4.719</v>
      </c>
      <c r="F53" s="76">
        <v>12.51</v>
      </c>
      <c r="G53" s="74">
        <v>0</v>
      </c>
      <c r="H53" s="75">
        <v>0</v>
      </c>
      <c r="I53" s="74">
        <v>0</v>
      </c>
      <c r="J53" s="76">
        <v>0</v>
      </c>
      <c r="K53" s="77">
        <v>3.057</v>
      </c>
      <c r="L53" s="78">
        <v>11.081</v>
      </c>
    </row>
    <row r="54" spans="1:12" ht="12.75">
      <c r="A54" s="72" t="s">
        <v>211</v>
      </c>
      <c r="B54" s="73" t="s">
        <v>212</v>
      </c>
      <c r="C54" s="74">
        <v>665.494</v>
      </c>
      <c r="D54" s="75">
        <v>412.692</v>
      </c>
      <c r="E54" s="74">
        <v>252.712</v>
      </c>
      <c r="F54" s="76">
        <v>144.834</v>
      </c>
      <c r="G54" s="74">
        <v>0</v>
      </c>
      <c r="H54" s="75">
        <v>0</v>
      </c>
      <c r="I54" s="74">
        <v>0</v>
      </c>
      <c r="J54" s="76">
        <v>0</v>
      </c>
      <c r="K54" s="77">
        <v>665.494</v>
      </c>
      <c r="L54" s="78">
        <v>412.692</v>
      </c>
    </row>
    <row r="55" spans="1:12" ht="12.75">
      <c r="A55" s="72" t="s">
        <v>215</v>
      </c>
      <c r="B55" s="73" t="s">
        <v>216</v>
      </c>
      <c r="C55" s="74">
        <v>435.011</v>
      </c>
      <c r="D55" s="75">
        <v>349.106</v>
      </c>
      <c r="E55" s="74">
        <v>349.436</v>
      </c>
      <c r="F55" s="76">
        <v>244.336</v>
      </c>
      <c r="G55" s="74">
        <v>0</v>
      </c>
      <c r="H55" s="75">
        <v>0</v>
      </c>
      <c r="I55" s="74">
        <v>0</v>
      </c>
      <c r="J55" s="76">
        <v>0</v>
      </c>
      <c r="K55" s="77">
        <v>435.011</v>
      </c>
      <c r="L55" s="78">
        <v>349.106</v>
      </c>
    </row>
    <row r="56" spans="1:12" ht="12.75">
      <c r="A56" s="72" t="s">
        <v>217</v>
      </c>
      <c r="B56" s="73" t="s">
        <v>218</v>
      </c>
      <c r="C56" s="74">
        <v>4981.967</v>
      </c>
      <c r="D56" s="75">
        <v>4681.607</v>
      </c>
      <c r="E56" s="74">
        <v>5145.919</v>
      </c>
      <c r="F56" s="76">
        <v>4939.923</v>
      </c>
      <c r="G56" s="74">
        <v>0</v>
      </c>
      <c r="H56" s="75">
        <v>0</v>
      </c>
      <c r="I56" s="74">
        <v>0</v>
      </c>
      <c r="J56" s="76">
        <v>0</v>
      </c>
      <c r="K56" s="77">
        <v>4981.967</v>
      </c>
      <c r="L56" s="78">
        <v>4681.607</v>
      </c>
    </row>
    <row r="57" spans="1:12" ht="12.75">
      <c r="A57" s="72" t="s">
        <v>219</v>
      </c>
      <c r="B57" s="73" t="s">
        <v>220</v>
      </c>
      <c r="C57" s="74">
        <v>4332.022</v>
      </c>
      <c r="D57" s="75">
        <v>4972.965</v>
      </c>
      <c r="E57" s="74">
        <v>2601.016</v>
      </c>
      <c r="F57" s="76">
        <v>3052.469</v>
      </c>
      <c r="G57" s="74">
        <v>0</v>
      </c>
      <c r="H57" s="75">
        <v>0</v>
      </c>
      <c r="I57" s="74">
        <v>0</v>
      </c>
      <c r="J57" s="76">
        <v>0</v>
      </c>
      <c r="K57" s="77">
        <v>4332.022</v>
      </c>
      <c r="L57" s="78">
        <v>4972.965</v>
      </c>
    </row>
    <row r="58" spans="1:12" ht="12.75">
      <c r="A58" s="72" t="s">
        <v>221</v>
      </c>
      <c r="B58" s="73" t="s">
        <v>222</v>
      </c>
      <c r="C58" s="74">
        <v>166.317</v>
      </c>
      <c r="D58" s="75">
        <v>281.259</v>
      </c>
      <c r="E58" s="74">
        <v>151.585</v>
      </c>
      <c r="F58" s="76">
        <v>274.154</v>
      </c>
      <c r="G58" s="74">
        <v>0</v>
      </c>
      <c r="H58" s="75">
        <v>5.569</v>
      </c>
      <c r="I58" s="74">
        <v>0</v>
      </c>
      <c r="J58" s="76">
        <v>18.663</v>
      </c>
      <c r="K58" s="77">
        <v>166.317</v>
      </c>
      <c r="L58" s="78">
        <v>275.69</v>
      </c>
    </row>
    <row r="59" spans="1:12" ht="12.75">
      <c r="A59" s="72" t="s">
        <v>223</v>
      </c>
      <c r="B59" s="73" t="s">
        <v>224</v>
      </c>
      <c r="C59" s="74">
        <v>225826.003</v>
      </c>
      <c r="D59" s="75">
        <v>273036.642</v>
      </c>
      <c r="E59" s="74">
        <v>589771.207</v>
      </c>
      <c r="F59" s="76">
        <v>702420.658</v>
      </c>
      <c r="G59" s="74">
        <v>0</v>
      </c>
      <c r="H59" s="75">
        <v>0</v>
      </c>
      <c r="I59" s="74">
        <v>0</v>
      </c>
      <c r="J59" s="76">
        <v>0</v>
      </c>
      <c r="K59" s="77">
        <v>225826.003</v>
      </c>
      <c r="L59" s="78">
        <v>273036.642</v>
      </c>
    </row>
    <row r="60" spans="1:12" ht="12.75">
      <c r="A60" s="72" t="s">
        <v>225</v>
      </c>
      <c r="B60" s="73" t="s">
        <v>226</v>
      </c>
      <c r="C60" s="74">
        <v>17701.926</v>
      </c>
      <c r="D60" s="75">
        <v>20361.762</v>
      </c>
      <c r="E60" s="74">
        <v>15185.373</v>
      </c>
      <c r="F60" s="76">
        <v>18988.474</v>
      </c>
      <c r="G60" s="74">
        <v>0</v>
      </c>
      <c r="H60" s="75">
        <v>0</v>
      </c>
      <c r="I60" s="74">
        <v>0</v>
      </c>
      <c r="J60" s="76">
        <v>0</v>
      </c>
      <c r="K60" s="77">
        <v>17701.926</v>
      </c>
      <c r="L60" s="78">
        <v>20361.762</v>
      </c>
    </row>
    <row r="61" spans="1:12" ht="12.75">
      <c r="A61" s="72" t="s">
        <v>227</v>
      </c>
      <c r="B61" s="73" t="s">
        <v>228</v>
      </c>
      <c r="C61" s="74">
        <v>14737.791</v>
      </c>
      <c r="D61" s="75">
        <v>13491.079</v>
      </c>
      <c r="E61" s="74">
        <v>10203.226</v>
      </c>
      <c r="F61" s="76">
        <v>9502.809</v>
      </c>
      <c r="G61" s="74">
        <v>0</v>
      </c>
      <c r="H61" s="75">
        <v>0</v>
      </c>
      <c r="I61" s="74">
        <v>0</v>
      </c>
      <c r="J61" s="76">
        <v>0</v>
      </c>
      <c r="K61" s="77">
        <v>14737.791</v>
      </c>
      <c r="L61" s="78">
        <v>13491.079</v>
      </c>
    </row>
    <row r="62" spans="1:12" ht="12.75">
      <c r="A62" s="72" t="s">
        <v>229</v>
      </c>
      <c r="B62" s="73" t="s">
        <v>230</v>
      </c>
      <c r="C62" s="74">
        <v>22593.64</v>
      </c>
      <c r="D62" s="75">
        <v>22090.541</v>
      </c>
      <c r="E62" s="74">
        <v>37968.083</v>
      </c>
      <c r="F62" s="76">
        <v>42287.206</v>
      </c>
      <c r="G62" s="74">
        <v>374.388</v>
      </c>
      <c r="H62" s="75">
        <v>339.452</v>
      </c>
      <c r="I62" s="74">
        <v>131.974</v>
      </c>
      <c r="J62" s="76">
        <v>128.283</v>
      </c>
      <c r="K62" s="77">
        <v>22219.252</v>
      </c>
      <c r="L62" s="78">
        <v>21751.089</v>
      </c>
    </row>
    <row r="63" spans="1:12" ht="12.75">
      <c r="A63" s="72" t="s">
        <v>233</v>
      </c>
      <c r="B63" s="73" t="s">
        <v>234</v>
      </c>
      <c r="C63" s="74">
        <v>513.346</v>
      </c>
      <c r="D63" s="75">
        <v>761.176</v>
      </c>
      <c r="E63" s="74">
        <v>166.003</v>
      </c>
      <c r="F63" s="76">
        <v>320.643</v>
      </c>
      <c r="G63" s="74">
        <v>0</v>
      </c>
      <c r="H63" s="75">
        <v>0.746</v>
      </c>
      <c r="I63" s="74">
        <v>0</v>
      </c>
      <c r="J63" s="76">
        <v>0.024</v>
      </c>
      <c r="K63" s="77">
        <v>513.346</v>
      </c>
      <c r="L63" s="78">
        <v>760.4300000000001</v>
      </c>
    </row>
    <row r="64" spans="1:12" ht="12.75">
      <c r="A64" s="72" t="s">
        <v>235</v>
      </c>
      <c r="B64" s="73" t="s">
        <v>236</v>
      </c>
      <c r="C64" s="74">
        <v>5.975</v>
      </c>
      <c r="D64" s="75">
        <v>69.901</v>
      </c>
      <c r="E64" s="74">
        <v>0.808</v>
      </c>
      <c r="F64" s="76">
        <v>20.015</v>
      </c>
      <c r="G64" s="74">
        <v>0</v>
      </c>
      <c r="H64" s="75">
        <v>0</v>
      </c>
      <c r="I64" s="74">
        <v>0</v>
      </c>
      <c r="J64" s="76">
        <v>0</v>
      </c>
      <c r="K64" s="77">
        <v>5.975</v>
      </c>
      <c r="L64" s="78">
        <v>69.901</v>
      </c>
    </row>
    <row r="65" spans="1:12" ht="12.75">
      <c r="A65" s="72" t="s">
        <v>237</v>
      </c>
      <c r="B65" s="73" t="s">
        <v>238</v>
      </c>
      <c r="C65" s="74">
        <v>3992.261</v>
      </c>
      <c r="D65" s="75">
        <v>3095.874</v>
      </c>
      <c r="E65" s="74">
        <v>757.585</v>
      </c>
      <c r="F65" s="76">
        <v>656.2</v>
      </c>
      <c r="G65" s="74">
        <v>0.175</v>
      </c>
      <c r="H65" s="75">
        <v>0</v>
      </c>
      <c r="I65" s="74">
        <v>0.008</v>
      </c>
      <c r="J65" s="76">
        <v>0</v>
      </c>
      <c r="K65" s="77">
        <v>3992.086</v>
      </c>
      <c r="L65" s="78">
        <v>3095.874</v>
      </c>
    </row>
    <row r="66" spans="1:12" ht="12.75">
      <c r="A66" s="72" t="s">
        <v>239</v>
      </c>
      <c r="B66" s="73" t="s">
        <v>240</v>
      </c>
      <c r="C66" s="74">
        <v>3953.221</v>
      </c>
      <c r="D66" s="75">
        <v>4038.995</v>
      </c>
      <c r="E66" s="74">
        <v>246.651</v>
      </c>
      <c r="F66" s="76">
        <v>270.641</v>
      </c>
      <c r="G66" s="74">
        <v>60.962</v>
      </c>
      <c r="H66" s="75">
        <v>70.315</v>
      </c>
      <c r="I66" s="74">
        <v>9.474</v>
      </c>
      <c r="J66" s="76">
        <v>10.969</v>
      </c>
      <c r="K66" s="77">
        <v>3892.259</v>
      </c>
      <c r="L66" s="78">
        <v>3968.68</v>
      </c>
    </row>
    <row r="67" spans="1:12" ht="12.75">
      <c r="A67" s="72" t="s">
        <v>241</v>
      </c>
      <c r="B67" s="73" t="s">
        <v>242</v>
      </c>
      <c r="C67" s="74">
        <v>0</v>
      </c>
      <c r="D67" s="75">
        <v>2.94</v>
      </c>
      <c r="E67" s="74">
        <v>0</v>
      </c>
      <c r="F67" s="76">
        <v>0.604</v>
      </c>
      <c r="G67" s="74">
        <v>0</v>
      </c>
      <c r="H67" s="75">
        <v>0</v>
      </c>
      <c r="I67" s="74">
        <v>0</v>
      </c>
      <c r="J67" s="76">
        <v>0</v>
      </c>
      <c r="K67" s="77">
        <v>0</v>
      </c>
      <c r="L67" s="78">
        <v>2.94</v>
      </c>
    </row>
    <row r="68" spans="1:12" ht="12.75">
      <c r="A68" s="72" t="s">
        <v>243</v>
      </c>
      <c r="B68" s="73" t="s">
        <v>244</v>
      </c>
      <c r="C68" s="74">
        <v>4633.466</v>
      </c>
      <c r="D68" s="75">
        <v>6244.053</v>
      </c>
      <c r="E68" s="74">
        <v>704.857</v>
      </c>
      <c r="F68" s="76">
        <v>722.483</v>
      </c>
      <c r="G68" s="74">
        <v>0</v>
      </c>
      <c r="H68" s="75">
        <v>0</v>
      </c>
      <c r="I68" s="74">
        <v>0</v>
      </c>
      <c r="J68" s="76">
        <v>0</v>
      </c>
      <c r="K68" s="77">
        <v>4633.466</v>
      </c>
      <c r="L68" s="78">
        <v>6244.053</v>
      </c>
    </row>
    <row r="69" spans="1:12" ht="12.75">
      <c r="A69" s="72" t="s">
        <v>245</v>
      </c>
      <c r="B69" s="73" t="s">
        <v>246</v>
      </c>
      <c r="C69" s="74">
        <v>24.829</v>
      </c>
      <c r="D69" s="75">
        <v>5.929</v>
      </c>
      <c r="E69" s="74">
        <v>0.357</v>
      </c>
      <c r="F69" s="76">
        <v>0.065</v>
      </c>
      <c r="G69" s="74">
        <v>0</v>
      </c>
      <c r="H69" s="75">
        <v>0</v>
      </c>
      <c r="I69" s="74">
        <v>0</v>
      </c>
      <c r="J69" s="76">
        <v>0</v>
      </c>
      <c r="K69" s="77">
        <v>24.829</v>
      </c>
      <c r="L69" s="78">
        <v>5.929</v>
      </c>
    </row>
    <row r="70" spans="1:12" ht="12.75">
      <c r="A70" s="72" t="s">
        <v>247</v>
      </c>
      <c r="B70" s="73" t="s">
        <v>248</v>
      </c>
      <c r="C70" s="74">
        <v>120.227</v>
      </c>
      <c r="D70" s="75">
        <v>166.608</v>
      </c>
      <c r="E70" s="74">
        <v>31.154</v>
      </c>
      <c r="F70" s="76">
        <v>39.5</v>
      </c>
      <c r="G70" s="74">
        <v>0</v>
      </c>
      <c r="H70" s="75">
        <v>0</v>
      </c>
      <c r="I70" s="74">
        <v>0</v>
      </c>
      <c r="J70" s="76">
        <v>0</v>
      </c>
      <c r="K70" s="77">
        <v>120.227</v>
      </c>
      <c r="L70" s="78">
        <v>166.608</v>
      </c>
    </row>
    <row r="71" spans="1:12" ht="12.75">
      <c r="A71" s="72" t="s">
        <v>249</v>
      </c>
      <c r="B71" s="73" t="s">
        <v>250</v>
      </c>
      <c r="C71" s="74">
        <v>274.269</v>
      </c>
      <c r="D71" s="75">
        <v>110.785</v>
      </c>
      <c r="E71" s="74">
        <v>15.672</v>
      </c>
      <c r="F71" s="76">
        <v>5.56</v>
      </c>
      <c r="G71" s="74">
        <v>0</v>
      </c>
      <c r="H71" s="75">
        <v>0</v>
      </c>
      <c r="I71" s="74">
        <v>0</v>
      </c>
      <c r="J71" s="76">
        <v>0</v>
      </c>
      <c r="K71" s="77">
        <v>274.269</v>
      </c>
      <c r="L71" s="78">
        <v>110.785</v>
      </c>
    </row>
    <row r="72" spans="1:12" ht="12.75">
      <c r="A72" s="72" t="s">
        <v>251</v>
      </c>
      <c r="B72" s="73" t="s">
        <v>252</v>
      </c>
      <c r="C72" s="74">
        <v>70.956</v>
      </c>
      <c r="D72" s="75">
        <v>190.726</v>
      </c>
      <c r="E72" s="74">
        <v>7.262</v>
      </c>
      <c r="F72" s="76">
        <v>9.961</v>
      </c>
      <c r="G72" s="74">
        <v>0</v>
      </c>
      <c r="H72" s="75">
        <v>0</v>
      </c>
      <c r="I72" s="74">
        <v>0</v>
      </c>
      <c r="J72" s="76">
        <v>0</v>
      </c>
      <c r="K72" s="77">
        <v>70.956</v>
      </c>
      <c r="L72" s="78">
        <v>190.726</v>
      </c>
    </row>
    <row r="73" spans="1:12" ht="12.75">
      <c r="A73" s="72" t="s">
        <v>253</v>
      </c>
      <c r="B73" s="73" t="s">
        <v>254</v>
      </c>
      <c r="C73" s="74">
        <v>217.962</v>
      </c>
      <c r="D73" s="75">
        <v>185.348</v>
      </c>
      <c r="E73" s="74">
        <v>109.567</v>
      </c>
      <c r="F73" s="76">
        <v>77.734</v>
      </c>
      <c r="G73" s="74">
        <v>0</v>
      </c>
      <c r="H73" s="75">
        <v>991.942</v>
      </c>
      <c r="I73" s="74">
        <v>0</v>
      </c>
      <c r="J73" s="76">
        <v>1765</v>
      </c>
      <c r="K73" s="77">
        <v>217.962</v>
      </c>
      <c r="L73" s="78">
        <v>-806.594</v>
      </c>
    </row>
    <row r="74" spans="1:12" ht="12.75">
      <c r="A74" s="72" t="s">
        <v>255</v>
      </c>
      <c r="B74" s="73" t="s">
        <v>256</v>
      </c>
      <c r="C74" s="74">
        <v>1191.252</v>
      </c>
      <c r="D74" s="75">
        <v>1359.934</v>
      </c>
      <c r="E74" s="74">
        <v>184.959</v>
      </c>
      <c r="F74" s="76">
        <v>188.708</v>
      </c>
      <c r="G74" s="74">
        <v>0</v>
      </c>
      <c r="H74" s="75">
        <v>0</v>
      </c>
      <c r="I74" s="74">
        <v>0</v>
      </c>
      <c r="J74" s="76">
        <v>0</v>
      </c>
      <c r="K74" s="77">
        <v>1191.252</v>
      </c>
      <c r="L74" s="78">
        <v>1359.934</v>
      </c>
    </row>
    <row r="75" spans="1:12" ht="12.75">
      <c r="A75" s="72" t="s">
        <v>257</v>
      </c>
      <c r="B75" s="73" t="s">
        <v>258</v>
      </c>
      <c r="C75" s="74">
        <v>0</v>
      </c>
      <c r="D75" s="75">
        <v>0.158</v>
      </c>
      <c r="E75" s="74">
        <v>0</v>
      </c>
      <c r="F75" s="76">
        <v>1.577</v>
      </c>
      <c r="G75" s="74">
        <v>0</v>
      </c>
      <c r="H75" s="75">
        <v>0</v>
      </c>
      <c r="I75" s="74">
        <v>0</v>
      </c>
      <c r="J75" s="76">
        <v>0</v>
      </c>
      <c r="K75" s="77">
        <v>0</v>
      </c>
      <c r="L75" s="78">
        <v>0.158</v>
      </c>
    </row>
    <row r="76" spans="1:12" ht="12.75">
      <c r="A76" s="72" t="s">
        <v>259</v>
      </c>
      <c r="B76" s="73" t="s">
        <v>260</v>
      </c>
      <c r="C76" s="74">
        <v>0</v>
      </c>
      <c r="D76" s="75">
        <v>0</v>
      </c>
      <c r="E76" s="74">
        <v>0</v>
      </c>
      <c r="F76" s="76">
        <v>0</v>
      </c>
      <c r="G76" s="74">
        <v>5466.757</v>
      </c>
      <c r="H76" s="75">
        <v>0</v>
      </c>
      <c r="I76" s="74">
        <v>27807.452</v>
      </c>
      <c r="J76" s="76">
        <v>0</v>
      </c>
      <c r="K76" s="77">
        <v>-5466.757</v>
      </c>
      <c r="L76" s="78">
        <v>0</v>
      </c>
    </row>
    <row r="77" spans="1:12" ht="12.75">
      <c r="A77" s="72" t="s">
        <v>265</v>
      </c>
      <c r="B77" s="73" t="s">
        <v>266</v>
      </c>
      <c r="C77" s="74">
        <v>15.29</v>
      </c>
      <c r="D77" s="75">
        <v>364.254</v>
      </c>
      <c r="E77" s="74">
        <v>14.31</v>
      </c>
      <c r="F77" s="76">
        <v>142.846</v>
      </c>
      <c r="G77" s="74">
        <v>5.997</v>
      </c>
      <c r="H77" s="75">
        <v>0</v>
      </c>
      <c r="I77" s="74">
        <v>1.999</v>
      </c>
      <c r="J77" s="76">
        <v>0</v>
      </c>
      <c r="K77" s="77">
        <v>9.293</v>
      </c>
      <c r="L77" s="78">
        <v>364.254</v>
      </c>
    </row>
    <row r="78" spans="1:12" ht="12.75">
      <c r="A78" s="72" t="s">
        <v>267</v>
      </c>
      <c r="B78" s="73" t="s">
        <v>268</v>
      </c>
      <c r="C78" s="74">
        <v>0.478</v>
      </c>
      <c r="D78" s="75">
        <v>22.2</v>
      </c>
      <c r="E78" s="74">
        <v>0.24</v>
      </c>
      <c r="F78" s="76">
        <v>5.488</v>
      </c>
      <c r="G78" s="74">
        <v>0</v>
      </c>
      <c r="H78" s="75">
        <v>0</v>
      </c>
      <c r="I78" s="74">
        <v>0</v>
      </c>
      <c r="J78" s="76">
        <v>0</v>
      </c>
      <c r="K78" s="77">
        <v>0.478</v>
      </c>
      <c r="L78" s="78">
        <v>22.2</v>
      </c>
    </row>
    <row r="79" spans="1:12" ht="12.75">
      <c r="A79" s="72" t="s">
        <v>269</v>
      </c>
      <c r="B79" s="73" t="s">
        <v>270</v>
      </c>
      <c r="C79" s="74">
        <v>0</v>
      </c>
      <c r="D79" s="75">
        <v>0</v>
      </c>
      <c r="E79" s="74">
        <v>0</v>
      </c>
      <c r="F79" s="76">
        <v>0</v>
      </c>
      <c r="G79" s="74">
        <v>63.536</v>
      </c>
      <c r="H79" s="75">
        <v>57.097</v>
      </c>
      <c r="I79" s="74">
        <v>262</v>
      </c>
      <c r="J79" s="76">
        <v>271.72</v>
      </c>
      <c r="K79" s="77">
        <v>-63.536</v>
      </c>
      <c r="L79" s="78">
        <v>-57.097</v>
      </c>
    </row>
    <row r="80" spans="1:12" ht="12.75">
      <c r="A80" s="72" t="s">
        <v>271</v>
      </c>
      <c r="B80" s="73" t="s">
        <v>272</v>
      </c>
      <c r="C80" s="74">
        <v>0</v>
      </c>
      <c r="D80" s="75">
        <v>0</v>
      </c>
      <c r="E80" s="74">
        <v>0</v>
      </c>
      <c r="F80" s="76">
        <v>0</v>
      </c>
      <c r="G80" s="74">
        <v>19.481</v>
      </c>
      <c r="H80" s="75">
        <v>423.875</v>
      </c>
      <c r="I80" s="74">
        <v>81.28</v>
      </c>
      <c r="J80" s="76">
        <v>1881.707</v>
      </c>
      <c r="K80" s="77">
        <v>-19.481</v>
      </c>
      <c r="L80" s="78">
        <v>-423.875</v>
      </c>
    </row>
    <row r="81" spans="1:12" ht="12.75">
      <c r="A81" s="72" t="s">
        <v>273</v>
      </c>
      <c r="B81" s="73" t="s">
        <v>274</v>
      </c>
      <c r="C81" s="74">
        <v>18.74</v>
      </c>
      <c r="D81" s="75">
        <v>77.611</v>
      </c>
      <c r="E81" s="74">
        <v>40.02</v>
      </c>
      <c r="F81" s="76">
        <v>171.243</v>
      </c>
      <c r="G81" s="74">
        <v>0</v>
      </c>
      <c r="H81" s="75">
        <v>0</v>
      </c>
      <c r="I81" s="74">
        <v>0</v>
      </c>
      <c r="J81" s="76">
        <v>0</v>
      </c>
      <c r="K81" s="77">
        <v>18.74</v>
      </c>
      <c r="L81" s="78">
        <v>77.611</v>
      </c>
    </row>
    <row r="82" spans="1:12" ht="12.75">
      <c r="A82" s="72" t="s">
        <v>275</v>
      </c>
      <c r="B82" s="73" t="s">
        <v>276</v>
      </c>
      <c r="C82" s="74">
        <v>0.4</v>
      </c>
      <c r="D82" s="75">
        <v>3.157</v>
      </c>
      <c r="E82" s="74">
        <v>0.02</v>
      </c>
      <c r="F82" s="76">
        <v>1.663</v>
      </c>
      <c r="G82" s="74">
        <v>0</v>
      </c>
      <c r="H82" s="75">
        <v>0</v>
      </c>
      <c r="I82" s="74">
        <v>0</v>
      </c>
      <c r="J82" s="76">
        <v>0</v>
      </c>
      <c r="K82" s="77">
        <v>0.4</v>
      </c>
      <c r="L82" s="78">
        <v>3.157</v>
      </c>
    </row>
    <row r="83" spans="1:12" ht="12.75">
      <c r="A83" s="72" t="s">
        <v>277</v>
      </c>
      <c r="B83" s="73" t="s">
        <v>278</v>
      </c>
      <c r="C83" s="74">
        <v>0</v>
      </c>
      <c r="D83" s="75">
        <v>12.048</v>
      </c>
      <c r="E83" s="74">
        <v>0</v>
      </c>
      <c r="F83" s="76">
        <v>13.894</v>
      </c>
      <c r="G83" s="74">
        <v>47.174</v>
      </c>
      <c r="H83" s="75">
        <v>8.268</v>
      </c>
      <c r="I83" s="74">
        <v>160</v>
      </c>
      <c r="J83" s="76">
        <v>21</v>
      </c>
      <c r="K83" s="77">
        <v>-47.174</v>
      </c>
      <c r="L83" s="78">
        <v>3.7799999999999994</v>
      </c>
    </row>
    <row r="84" spans="1:12" ht="12.75">
      <c r="A84" s="72" t="s">
        <v>279</v>
      </c>
      <c r="B84" s="73" t="s">
        <v>280</v>
      </c>
      <c r="C84" s="74">
        <v>1.417</v>
      </c>
      <c r="D84" s="75">
        <v>6.57</v>
      </c>
      <c r="E84" s="74">
        <v>0.662</v>
      </c>
      <c r="F84" s="76">
        <v>2.039</v>
      </c>
      <c r="G84" s="74">
        <v>15.15</v>
      </c>
      <c r="H84" s="75">
        <v>8.478</v>
      </c>
      <c r="I84" s="74">
        <v>41.16</v>
      </c>
      <c r="J84" s="76">
        <v>21.805</v>
      </c>
      <c r="K84" s="77">
        <v>-13.733</v>
      </c>
      <c r="L84" s="78">
        <v>-1.9079999999999995</v>
      </c>
    </row>
    <row r="85" spans="1:12" ht="12.75">
      <c r="A85" s="72" t="s">
        <v>281</v>
      </c>
      <c r="B85" s="73" t="s">
        <v>282</v>
      </c>
      <c r="C85" s="74">
        <v>140.088</v>
      </c>
      <c r="D85" s="75">
        <v>20.483</v>
      </c>
      <c r="E85" s="74">
        <v>225.2</v>
      </c>
      <c r="F85" s="76">
        <v>36.003</v>
      </c>
      <c r="G85" s="74">
        <v>0</v>
      </c>
      <c r="H85" s="75">
        <v>408.37</v>
      </c>
      <c r="I85" s="74">
        <v>0</v>
      </c>
      <c r="J85" s="76">
        <v>461.2</v>
      </c>
      <c r="K85" s="77">
        <v>140.088</v>
      </c>
      <c r="L85" s="78">
        <v>-387.887</v>
      </c>
    </row>
    <row r="86" spans="1:12" ht="12.75">
      <c r="A86" s="72" t="s">
        <v>283</v>
      </c>
      <c r="B86" s="73" t="s">
        <v>284</v>
      </c>
      <c r="C86" s="74">
        <v>62.846</v>
      </c>
      <c r="D86" s="75">
        <v>58.694</v>
      </c>
      <c r="E86" s="74">
        <v>65.7</v>
      </c>
      <c r="F86" s="76">
        <v>52.35</v>
      </c>
      <c r="G86" s="74">
        <v>0</v>
      </c>
      <c r="H86" s="75">
        <v>0</v>
      </c>
      <c r="I86" s="74">
        <v>0</v>
      </c>
      <c r="J86" s="76">
        <v>0</v>
      </c>
      <c r="K86" s="77">
        <v>62.846</v>
      </c>
      <c r="L86" s="78">
        <v>58.694</v>
      </c>
    </row>
    <row r="87" spans="1:12" ht="12.75">
      <c r="A87" s="72" t="s">
        <v>285</v>
      </c>
      <c r="B87" s="73" t="s">
        <v>286</v>
      </c>
      <c r="C87" s="74">
        <v>957.9</v>
      </c>
      <c r="D87" s="75">
        <v>29.318</v>
      </c>
      <c r="E87" s="74">
        <v>2060</v>
      </c>
      <c r="F87" s="76">
        <v>62.73</v>
      </c>
      <c r="G87" s="74">
        <v>0</v>
      </c>
      <c r="H87" s="75">
        <v>3.203</v>
      </c>
      <c r="I87" s="74">
        <v>0</v>
      </c>
      <c r="J87" s="76">
        <v>3</v>
      </c>
      <c r="K87" s="77">
        <v>957.9</v>
      </c>
      <c r="L87" s="78">
        <v>26.115000000000002</v>
      </c>
    </row>
    <row r="88" spans="1:12" ht="12.75">
      <c r="A88" s="72" t="s">
        <v>287</v>
      </c>
      <c r="B88" s="73" t="s">
        <v>288</v>
      </c>
      <c r="C88" s="74">
        <v>875.264</v>
      </c>
      <c r="D88" s="75">
        <v>1052.818</v>
      </c>
      <c r="E88" s="74">
        <v>2036.867</v>
      </c>
      <c r="F88" s="76">
        <v>2348.306</v>
      </c>
      <c r="G88" s="74">
        <v>0.013</v>
      </c>
      <c r="H88" s="75">
        <v>3.028</v>
      </c>
      <c r="I88" s="74">
        <v>0.009</v>
      </c>
      <c r="J88" s="76">
        <v>0.675</v>
      </c>
      <c r="K88" s="77">
        <v>875.251</v>
      </c>
      <c r="L88" s="78">
        <v>1049.79</v>
      </c>
    </row>
    <row r="89" spans="1:12" ht="12.75">
      <c r="A89" s="72" t="s">
        <v>289</v>
      </c>
      <c r="B89" s="73" t="s">
        <v>290</v>
      </c>
      <c r="C89" s="74">
        <v>0</v>
      </c>
      <c r="D89" s="75">
        <v>75.568</v>
      </c>
      <c r="E89" s="74">
        <v>0</v>
      </c>
      <c r="F89" s="76">
        <v>59</v>
      </c>
      <c r="G89" s="74">
        <v>0</v>
      </c>
      <c r="H89" s="75">
        <v>0</v>
      </c>
      <c r="I89" s="74">
        <v>0</v>
      </c>
      <c r="J89" s="76">
        <v>0</v>
      </c>
      <c r="K89" s="77">
        <v>0</v>
      </c>
      <c r="L89" s="78">
        <v>75.568</v>
      </c>
    </row>
    <row r="90" spans="1:12" ht="12.75">
      <c r="A90" s="72" t="s">
        <v>291</v>
      </c>
      <c r="B90" s="73" t="s">
        <v>292</v>
      </c>
      <c r="C90" s="74">
        <v>0</v>
      </c>
      <c r="D90" s="75">
        <v>7.014</v>
      </c>
      <c r="E90" s="74">
        <v>0</v>
      </c>
      <c r="F90" s="76">
        <v>5.01</v>
      </c>
      <c r="G90" s="74">
        <v>0</v>
      </c>
      <c r="H90" s="75">
        <v>0</v>
      </c>
      <c r="I90" s="74">
        <v>0</v>
      </c>
      <c r="J90" s="76">
        <v>0</v>
      </c>
      <c r="K90" s="77">
        <v>0</v>
      </c>
      <c r="L90" s="78">
        <v>7.014</v>
      </c>
    </row>
    <row r="91" spans="1:12" ht="12.75">
      <c r="A91" s="72" t="s">
        <v>293</v>
      </c>
      <c r="B91" s="73" t="s">
        <v>294</v>
      </c>
      <c r="C91" s="74">
        <v>0</v>
      </c>
      <c r="D91" s="75">
        <v>2.484</v>
      </c>
      <c r="E91" s="74">
        <v>0</v>
      </c>
      <c r="F91" s="76">
        <v>1.8</v>
      </c>
      <c r="G91" s="74">
        <v>0</v>
      </c>
      <c r="H91" s="75">
        <v>0</v>
      </c>
      <c r="I91" s="74">
        <v>0</v>
      </c>
      <c r="J91" s="76">
        <v>0</v>
      </c>
      <c r="K91" s="77">
        <v>0</v>
      </c>
      <c r="L91" s="78">
        <v>2.484</v>
      </c>
    </row>
    <row r="92" spans="1:12" ht="12.75">
      <c r="A92" s="72" t="s">
        <v>297</v>
      </c>
      <c r="B92" s="73" t="s">
        <v>298</v>
      </c>
      <c r="C92" s="74">
        <v>0</v>
      </c>
      <c r="D92" s="75">
        <v>56.482</v>
      </c>
      <c r="E92" s="74">
        <v>0</v>
      </c>
      <c r="F92" s="76">
        <v>40.138</v>
      </c>
      <c r="G92" s="74">
        <v>511.264</v>
      </c>
      <c r="H92" s="75">
        <v>2040.898</v>
      </c>
      <c r="I92" s="74">
        <v>1059.09</v>
      </c>
      <c r="J92" s="76">
        <v>4383.436</v>
      </c>
      <c r="K92" s="77">
        <v>-511.264</v>
      </c>
      <c r="L92" s="78">
        <v>-1984.416</v>
      </c>
    </row>
    <row r="93" spans="1:12" ht="12.75">
      <c r="A93" s="72" t="s">
        <v>299</v>
      </c>
      <c r="B93" s="73" t="s">
        <v>300</v>
      </c>
      <c r="C93" s="74">
        <v>0</v>
      </c>
      <c r="D93" s="75">
        <v>0</v>
      </c>
      <c r="E93" s="74">
        <v>0</v>
      </c>
      <c r="F93" s="76">
        <v>0</v>
      </c>
      <c r="G93" s="74">
        <v>0</v>
      </c>
      <c r="H93" s="75">
        <v>443.627</v>
      </c>
      <c r="I93" s="74">
        <v>0</v>
      </c>
      <c r="J93" s="76">
        <v>1377.934</v>
      </c>
      <c r="K93" s="77">
        <v>0</v>
      </c>
      <c r="L93" s="78">
        <v>-443.627</v>
      </c>
    </row>
    <row r="94" spans="1:12" ht="12.75">
      <c r="A94" s="72" t="s">
        <v>301</v>
      </c>
      <c r="B94" s="73" t="s">
        <v>302</v>
      </c>
      <c r="C94" s="74">
        <v>89.613</v>
      </c>
      <c r="D94" s="75">
        <v>716.756</v>
      </c>
      <c r="E94" s="74">
        <v>12.272</v>
      </c>
      <c r="F94" s="76">
        <v>97.709</v>
      </c>
      <c r="G94" s="74">
        <v>1088.754</v>
      </c>
      <c r="H94" s="75">
        <v>237.079</v>
      </c>
      <c r="I94" s="74">
        <v>2688.321</v>
      </c>
      <c r="J94" s="76">
        <v>425.17</v>
      </c>
      <c r="K94" s="77">
        <v>-999.1409999999998</v>
      </c>
      <c r="L94" s="78">
        <v>479.67699999999996</v>
      </c>
    </row>
    <row r="95" spans="1:12" ht="12.75">
      <c r="A95" s="72" t="s">
        <v>303</v>
      </c>
      <c r="B95" s="73" t="s">
        <v>304</v>
      </c>
      <c r="C95" s="74">
        <v>536.62</v>
      </c>
      <c r="D95" s="75">
        <v>142.062</v>
      </c>
      <c r="E95" s="74">
        <v>387.592</v>
      </c>
      <c r="F95" s="76">
        <v>75.887</v>
      </c>
      <c r="G95" s="74">
        <v>676.706</v>
      </c>
      <c r="H95" s="75">
        <v>1539.009</v>
      </c>
      <c r="I95" s="74">
        <v>1227.982</v>
      </c>
      <c r="J95" s="76">
        <v>2992.052</v>
      </c>
      <c r="K95" s="77">
        <v>-140.086</v>
      </c>
      <c r="L95" s="78">
        <v>-1396.9470000000001</v>
      </c>
    </row>
    <row r="96" spans="1:12" ht="12.75">
      <c r="A96" s="72" t="s">
        <v>305</v>
      </c>
      <c r="B96" s="73" t="s">
        <v>306</v>
      </c>
      <c r="C96" s="74">
        <v>0</v>
      </c>
      <c r="D96" s="75">
        <v>0.065</v>
      </c>
      <c r="E96" s="74">
        <v>0</v>
      </c>
      <c r="F96" s="76">
        <v>0.001</v>
      </c>
      <c r="G96" s="74">
        <v>0</v>
      </c>
      <c r="H96" s="75">
        <v>0</v>
      </c>
      <c r="I96" s="74">
        <v>0</v>
      </c>
      <c r="J96" s="76">
        <v>0</v>
      </c>
      <c r="K96" s="77">
        <v>0</v>
      </c>
      <c r="L96" s="78">
        <v>0.065</v>
      </c>
    </row>
    <row r="97" spans="1:12" ht="12.75">
      <c r="A97" s="72" t="s">
        <v>307</v>
      </c>
      <c r="B97" s="73" t="s">
        <v>308</v>
      </c>
      <c r="C97" s="74">
        <v>1384.298</v>
      </c>
      <c r="D97" s="75">
        <v>739.308</v>
      </c>
      <c r="E97" s="74">
        <v>289.469</v>
      </c>
      <c r="F97" s="76">
        <v>157.457</v>
      </c>
      <c r="G97" s="74">
        <v>0</v>
      </c>
      <c r="H97" s="75">
        <v>0</v>
      </c>
      <c r="I97" s="74">
        <v>0</v>
      </c>
      <c r="J97" s="76">
        <v>0</v>
      </c>
      <c r="K97" s="77">
        <v>1384.298</v>
      </c>
      <c r="L97" s="78">
        <v>739.308</v>
      </c>
    </row>
    <row r="98" spans="1:12" ht="12.75">
      <c r="A98" s="72" t="s">
        <v>309</v>
      </c>
      <c r="B98" s="73" t="s">
        <v>310</v>
      </c>
      <c r="C98" s="74">
        <v>0</v>
      </c>
      <c r="D98" s="75">
        <v>3.1</v>
      </c>
      <c r="E98" s="74">
        <v>0</v>
      </c>
      <c r="F98" s="76">
        <v>0.24</v>
      </c>
      <c r="G98" s="74">
        <v>0</v>
      </c>
      <c r="H98" s="75">
        <v>0</v>
      </c>
      <c r="I98" s="74">
        <v>0</v>
      </c>
      <c r="J98" s="76">
        <v>0</v>
      </c>
      <c r="K98" s="77">
        <v>0</v>
      </c>
      <c r="L98" s="78">
        <v>3.1</v>
      </c>
    </row>
    <row r="99" spans="1:12" ht="12.75">
      <c r="A99" s="72" t="s">
        <v>311</v>
      </c>
      <c r="B99" s="73" t="s">
        <v>312</v>
      </c>
      <c r="C99" s="74">
        <v>2159.504</v>
      </c>
      <c r="D99" s="75">
        <v>1930.855</v>
      </c>
      <c r="E99" s="74">
        <v>764.501</v>
      </c>
      <c r="F99" s="76">
        <v>700.416</v>
      </c>
      <c r="G99" s="74">
        <v>458.379</v>
      </c>
      <c r="H99" s="75">
        <v>770.115</v>
      </c>
      <c r="I99" s="74">
        <v>79.875</v>
      </c>
      <c r="J99" s="76">
        <v>680.989</v>
      </c>
      <c r="K99" s="77">
        <v>1701.125</v>
      </c>
      <c r="L99" s="78">
        <v>1160.74</v>
      </c>
    </row>
    <row r="100" spans="1:12" ht="12.75">
      <c r="A100" s="72" t="s">
        <v>313</v>
      </c>
      <c r="B100" s="73" t="s">
        <v>314</v>
      </c>
      <c r="C100" s="74">
        <v>12.786</v>
      </c>
      <c r="D100" s="75">
        <v>24.335</v>
      </c>
      <c r="E100" s="74">
        <v>20.261</v>
      </c>
      <c r="F100" s="76">
        <v>95.061</v>
      </c>
      <c r="G100" s="74">
        <v>0</v>
      </c>
      <c r="H100" s="75">
        <v>2.114</v>
      </c>
      <c r="I100" s="74">
        <v>0</v>
      </c>
      <c r="J100" s="76">
        <v>0.052</v>
      </c>
      <c r="K100" s="77">
        <v>12.786</v>
      </c>
      <c r="L100" s="78">
        <v>22.221</v>
      </c>
    </row>
    <row r="101" spans="1:12" ht="12.75">
      <c r="A101" s="72" t="s">
        <v>315</v>
      </c>
      <c r="B101" s="73" t="s">
        <v>316</v>
      </c>
      <c r="C101" s="74">
        <v>0.039</v>
      </c>
      <c r="D101" s="75">
        <v>0</v>
      </c>
      <c r="E101" s="74">
        <v>0.01</v>
      </c>
      <c r="F101" s="76">
        <v>0</v>
      </c>
      <c r="G101" s="74">
        <v>46.851</v>
      </c>
      <c r="H101" s="75">
        <v>16.411</v>
      </c>
      <c r="I101" s="74">
        <v>628.343</v>
      </c>
      <c r="J101" s="76">
        <v>175.75</v>
      </c>
      <c r="K101" s="77">
        <v>-46.812</v>
      </c>
      <c r="L101" s="78">
        <v>-16.411</v>
      </c>
    </row>
    <row r="102" spans="1:12" ht="12.75">
      <c r="A102" s="72" t="s">
        <v>317</v>
      </c>
      <c r="B102" s="73" t="s">
        <v>318</v>
      </c>
      <c r="C102" s="74">
        <v>25.457</v>
      </c>
      <c r="D102" s="75">
        <v>43.134</v>
      </c>
      <c r="E102" s="74">
        <v>38.123</v>
      </c>
      <c r="F102" s="76">
        <v>55.588</v>
      </c>
      <c r="G102" s="74">
        <v>0</v>
      </c>
      <c r="H102" s="75">
        <v>0</v>
      </c>
      <c r="I102" s="74">
        <v>0</v>
      </c>
      <c r="J102" s="76">
        <v>0</v>
      </c>
      <c r="K102" s="77">
        <v>25.457</v>
      </c>
      <c r="L102" s="78">
        <v>43.134</v>
      </c>
    </row>
    <row r="103" spans="1:12" ht="12.75">
      <c r="A103" s="72" t="s">
        <v>319</v>
      </c>
      <c r="B103" s="73" t="s">
        <v>320</v>
      </c>
      <c r="C103" s="74">
        <v>29.739</v>
      </c>
      <c r="D103" s="75">
        <v>102.156</v>
      </c>
      <c r="E103" s="74">
        <v>1</v>
      </c>
      <c r="F103" s="76">
        <v>3.174</v>
      </c>
      <c r="G103" s="74">
        <v>4.563</v>
      </c>
      <c r="H103" s="75">
        <v>0</v>
      </c>
      <c r="I103" s="74">
        <v>0.1</v>
      </c>
      <c r="J103" s="76">
        <v>0</v>
      </c>
      <c r="K103" s="77">
        <v>25.176000000000002</v>
      </c>
      <c r="L103" s="78">
        <v>102.156</v>
      </c>
    </row>
    <row r="104" spans="1:12" ht="12.75">
      <c r="A104" s="72" t="s">
        <v>321</v>
      </c>
      <c r="B104" s="73" t="s">
        <v>322</v>
      </c>
      <c r="C104" s="74">
        <v>1346.437</v>
      </c>
      <c r="D104" s="75">
        <v>2213.731</v>
      </c>
      <c r="E104" s="74">
        <v>126.18</v>
      </c>
      <c r="F104" s="76">
        <v>166.896</v>
      </c>
      <c r="G104" s="74">
        <v>38.863</v>
      </c>
      <c r="H104" s="75">
        <v>9.854</v>
      </c>
      <c r="I104" s="74">
        <v>0.239</v>
      </c>
      <c r="J104" s="76">
        <v>0.06</v>
      </c>
      <c r="K104" s="77">
        <v>1307.5739999999998</v>
      </c>
      <c r="L104" s="78">
        <v>2203.8770000000004</v>
      </c>
    </row>
    <row r="105" spans="1:12" ht="12.75">
      <c r="A105" s="72" t="s">
        <v>323</v>
      </c>
      <c r="B105" s="73" t="s">
        <v>324</v>
      </c>
      <c r="C105" s="74">
        <v>73.164</v>
      </c>
      <c r="D105" s="75">
        <v>46.471</v>
      </c>
      <c r="E105" s="74">
        <v>27.062</v>
      </c>
      <c r="F105" s="76">
        <v>50.959</v>
      </c>
      <c r="G105" s="74">
        <v>0</v>
      </c>
      <c r="H105" s="75">
        <v>0</v>
      </c>
      <c r="I105" s="74">
        <v>0</v>
      </c>
      <c r="J105" s="76">
        <v>0</v>
      </c>
      <c r="K105" s="77">
        <v>73.164</v>
      </c>
      <c r="L105" s="78">
        <v>46.471</v>
      </c>
    </row>
    <row r="106" spans="1:12" ht="12.75">
      <c r="A106" s="72" t="s">
        <v>325</v>
      </c>
      <c r="B106" s="73" t="s">
        <v>326</v>
      </c>
      <c r="C106" s="74">
        <v>10.206</v>
      </c>
      <c r="D106" s="75">
        <v>16.054</v>
      </c>
      <c r="E106" s="74">
        <v>0.653</v>
      </c>
      <c r="F106" s="76">
        <v>2.965</v>
      </c>
      <c r="G106" s="74">
        <v>8309.174</v>
      </c>
      <c r="H106" s="75">
        <v>6720.849</v>
      </c>
      <c r="I106" s="74">
        <v>78010.899</v>
      </c>
      <c r="J106" s="76">
        <v>78726.662</v>
      </c>
      <c r="K106" s="77">
        <v>-8298.968</v>
      </c>
      <c r="L106" s="78">
        <v>-6704.795</v>
      </c>
    </row>
    <row r="107" spans="1:12" ht="12.75">
      <c r="A107" s="72" t="s">
        <v>327</v>
      </c>
      <c r="B107" s="73" t="s">
        <v>328</v>
      </c>
      <c r="C107" s="74">
        <v>2327.788</v>
      </c>
      <c r="D107" s="75">
        <v>1292.756</v>
      </c>
      <c r="E107" s="74">
        <v>2092.2</v>
      </c>
      <c r="F107" s="76">
        <v>1473</v>
      </c>
      <c r="G107" s="74">
        <v>0</v>
      </c>
      <c r="H107" s="75">
        <v>0</v>
      </c>
      <c r="I107" s="74">
        <v>0</v>
      </c>
      <c r="J107" s="76">
        <v>0</v>
      </c>
      <c r="K107" s="77">
        <v>2327.788</v>
      </c>
      <c r="L107" s="78">
        <v>1292.756</v>
      </c>
    </row>
    <row r="108" spans="1:12" ht="12.75">
      <c r="A108" s="72" t="s">
        <v>329</v>
      </c>
      <c r="B108" s="73" t="s">
        <v>330</v>
      </c>
      <c r="C108" s="74">
        <v>1094.873</v>
      </c>
      <c r="D108" s="75">
        <v>1379.167</v>
      </c>
      <c r="E108" s="74">
        <v>1332.96</v>
      </c>
      <c r="F108" s="76">
        <v>1800.034</v>
      </c>
      <c r="G108" s="74">
        <v>0</v>
      </c>
      <c r="H108" s="75">
        <v>0</v>
      </c>
      <c r="I108" s="74">
        <v>0</v>
      </c>
      <c r="J108" s="76">
        <v>0</v>
      </c>
      <c r="K108" s="77">
        <v>1094.873</v>
      </c>
      <c r="L108" s="78">
        <v>1379.167</v>
      </c>
    </row>
    <row r="109" spans="1:12" ht="12.75">
      <c r="A109" s="72" t="s">
        <v>333</v>
      </c>
      <c r="B109" s="73" t="s">
        <v>334</v>
      </c>
      <c r="C109" s="74">
        <v>189.718</v>
      </c>
      <c r="D109" s="75">
        <v>484.714</v>
      </c>
      <c r="E109" s="74">
        <v>6.546</v>
      </c>
      <c r="F109" s="76">
        <v>15.924</v>
      </c>
      <c r="G109" s="74">
        <v>0</v>
      </c>
      <c r="H109" s="75">
        <v>0</v>
      </c>
      <c r="I109" s="74">
        <v>0</v>
      </c>
      <c r="J109" s="76">
        <v>0</v>
      </c>
      <c r="K109" s="77">
        <v>189.718</v>
      </c>
      <c r="L109" s="78">
        <v>484.714</v>
      </c>
    </row>
    <row r="110" spans="1:12" ht="12.75">
      <c r="A110" s="72" t="s">
        <v>335</v>
      </c>
      <c r="B110" s="73" t="s">
        <v>336</v>
      </c>
      <c r="C110" s="74">
        <v>2.849</v>
      </c>
      <c r="D110" s="75">
        <v>0</v>
      </c>
      <c r="E110" s="74">
        <v>0.19</v>
      </c>
      <c r="F110" s="76">
        <v>0</v>
      </c>
      <c r="G110" s="74">
        <v>0</v>
      </c>
      <c r="H110" s="75">
        <v>0</v>
      </c>
      <c r="I110" s="74">
        <v>0</v>
      </c>
      <c r="J110" s="76">
        <v>0</v>
      </c>
      <c r="K110" s="77">
        <v>2.849</v>
      </c>
      <c r="L110" s="78">
        <v>0</v>
      </c>
    </row>
    <row r="111" spans="1:12" ht="12.75">
      <c r="A111" s="72" t="s">
        <v>339</v>
      </c>
      <c r="B111" s="73" t="s">
        <v>340</v>
      </c>
      <c r="C111" s="74">
        <v>37.746</v>
      </c>
      <c r="D111" s="75">
        <v>21.905</v>
      </c>
      <c r="E111" s="74">
        <v>16.2</v>
      </c>
      <c r="F111" s="76">
        <v>9.54</v>
      </c>
      <c r="G111" s="74">
        <v>2568.288</v>
      </c>
      <c r="H111" s="75">
        <v>4633.998</v>
      </c>
      <c r="I111" s="74">
        <v>2828.88</v>
      </c>
      <c r="J111" s="76">
        <v>5983.726</v>
      </c>
      <c r="K111" s="77">
        <v>-2530.542</v>
      </c>
      <c r="L111" s="78">
        <v>-4612.093</v>
      </c>
    </row>
    <row r="112" spans="1:12" ht="12.75">
      <c r="A112" s="72" t="s">
        <v>343</v>
      </c>
      <c r="B112" s="73" t="s">
        <v>344</v>
      </c>
      <c r="C112" s="74">
        <v>234.877</v>
      </c>
      <c r="D112" s="75">
        <v>869.751</v>
      </c>
      <c r="E112" s="74">
        <v>74.914</v>
      </c>
      <c r="F112" s="76">
        <v>285.907</v>
      </c>
      <c r="G112" s="74">
        <v>0</v>
      </c>
      <c r="H112" s="75">
        <v>0</v>
      </c>
      <c r="I112" s="74">
        <v>0</v>
      </c>
      <c r="J112" s="76">
        <v>0</v>
      </c>
      <c r="K112" s="77">
        <v>234.877</v>
      </c>
      <c r="L112" s="78">
        <v>869.751</v>
      </c>
    </row>
    <row r="113" spans="1:12" ht="12.75">
      <c r="A113" s="72" t="s">
        <v>345</v>
      </c>
      <c r="B113" s="73" t="s">
        <v>346</v>
      </c>
      <c r="C113" s="74">
        <v>41.039</v>
      </c>
      <c r="D113" s="75">
        <v>150.754</v>
      </c>
      <c r="E113" s="74">
        <v>20.926</v>
      </c>
      <c r="F113" s="76">
        <v>159.535</v>
      </c>
      <c r="G113" s="74">
        <v>0</v>
      </c>
      <c r="H113" s="75">
        <v>0</v>
      </c>
      <c r="I113" s="74">
        <v>0</v>
      </c>
      <c r="J113" s="76">
        <v>0</v>
      </c>
      <c r="K113" s="77">
        <v>41.039</v>
      </c>
      <c r="L113" s="78">
        <v>150.754</v>
      </c>
    </row>
    <row r="114" spans="1:12" ht="12.75">
      <c r="A114" s="72" t="s">
        <v>347</v>
      </c>
      <c r="B114" s="73" t="s">
        <v>348</v>
      </c>
      <c r="C114" s="74">
        <v>0</v>
      </c>
      <c r="D114" s="75">
        <v>2.072</v>
      </c>
      <c r="E114" s="74">
        <v>0</v>
      </c>
      <c r="F114" s="76">
        <v>1.28</v>
      </c>
      <c r="G114" s="74">
        <v>0</v>
      </c>
      <c r="H114" s="75">
        <v>0</v>
      </c>
      <c r="I114" s="74">
        <v>0</v>
      </c>
      <c r="J114" s="76">
        <v>0</v>
      </c>
      <c r="K114" s="77">
        <v>0</v>
      </c>
      <c r="L114" s="78">
        <v>2.072</v>
      </c>
    </row>
    <row r="115" spans="1:12" ht="12.75">
      <c r="A115" s="72" t="s">
        <v>349</v>
      </c>
      <c r="B115" s="73" t="s">
        <v>350</v>
      </c>
      <c r="C115" s="74">
        <v>0.508</v>
      </c>
      <c r="D115" s="75">
        <v>0.099</v>
      </c>
      <c r="E115" s="74">
        <v>0.2</v>
      </c>
      <c r="F115" s="76">
        <v>0.019</v>
      </c>
      <c r="G115" s="74">
        <v>995.766</v>
      </c>
      <c r="H115" s="75">
        <v>69.56</v>
      </c>
      <c r="I115" s="74">
        <v>1054.749</v>
      </c>
      <c r="J115" s="76">
        <v>97.42</v>
      </c>
      <c r="K115" s="77">
        <v>-995.2579999999999</v>
      </c>
      <c r="L115" s="78">
        <v>-69.461</v>
      </c>
    </row>
    <row r="116" spans="1:12" ht="12.75">
      <c r="A116" s="72" t="s">
        <v>351</v>
      </c>
      <c r="B116" s="73" t="s">
        <v>352</v>
      </c>
      <c r="C116" s="74">
        <v>0.115</v>
      </c>
      <c r="D116" s="75">
        <v>0.003</v>
      </c>
      <c r="E116" s="74">
        <v>0.005</v>
      </c>
      <c r="F116" s="76">
        <v>0.001</v>
      </c>
      <c r="G116" s="74">
        <v>0</v>
      </c>
      <c r="H116" s="75">
        <v>0</v>
      </c>
      <c r="I116" s="74">
        <v>0</v>
      </c>
      <c r="J116" s="76">
        <v>0</v>
      </c>
      <c r="K116" s="77">
        <v>0.115</v>
      </c>
      <c r="L116" s="78">
        <v>0.003</v>
      </c>
    </row>
    <row r="117" spans="1:12" ht="12.75">
      <c r="A117" s="72" t="s">
        <v>353</v>
      </c>
      <c r="B117" s="73" t="s">
        <v>354</v>
      </c>
      <c r="C117" s="74">
        <v>118.315</v>
      </c>
      <c r="D117" s="75">
        <v>0</v>
      </c>
      <c r="E117" s="74">
        <v>109.22</v>
      </c>
      <c r="F117" s="76">
        <v>0</v>
      </c>
      <c r="G117" s="74">
        <v>26.91</v>
      </c>
      <c r="H117" s="75">
        <v>0</v>
      </c>
      <c r="I117" s="74">
        <v>25.56</v>
      </c>
      <c r="J117" s="76">
        <v>0</v>
      </c>
      <c r="K117" s="77">
        <v>91.405</v>
      </c>
      <c r="L117" s="78">
        <v>0</v>
      </c>
    </row>
    <row r="118" spans="1:12" ht="12.75">
      <c r="A118" s="72" t="s">
        <v>355</v>
      </c>
      <c r="B118" s="73" t="s">
        <v>356</v>
      </c>
      <c r="C118" s="74">
        <v>55.711</v>
      </c>
      <c r="D118" s="75">
        <v>99.794</v>
      </c>
      <c r="E118" s="74">
        <v>4.275</v>
      </c>
      <c r="F118" s="76">
        <v>11.332</v>
      </c>
      <c r="G118" s="74">
        <v>40.83</v>
      </c>
      <c r="H118" s="75">
        <v>71.078</v>
      </c>
      <c r="I118" s="74">
        <v>1.257</v>
      </c>
      <c r="J118" s="76">
        <v>2.934</v>
      </c>
      <c r="K118" s="77">
        <v>14.881</v>
      </c>
      <c r="L118" s="78">
        <v>28.715999999999994</v>
      </c>
    </row>
    <row r="119" spans="1:12" ht="12.75">
      <c r="A119" s="72" t="s">
        <v>357</v>
      </c>
      <c r="B119" s="73" t="s">
        <v>358</v>
      </c>
      <c r="C119" s="74">
        <v>12.568</v>
      </c>
      <c r="D119" s="75">
        <v>26.69</v>
      </c>
      <c r="E119" s="74">
        <v>5.117</v>
      </c>
      <c r="F119" s="76">
        <v>7.544</v>
      </c>
      <c r="G119" s="74">
        <v>0</v>
      </c>
      <c r="H119" s="75">
        <v>6.341</v>
      </c>
      <c r="I119" s="74">
        <v>0</v>
      </c>
      <c r="J119" s="76">
        <v>21.86</v>
      </c>
      <c r="K119" s="77">
        <v>12.568</v>
      </c>
      <c r="L119" s="78">
        <v>20.349</v>
      </c>
    </row>
    <row r="120" spans="1:12" ht="12.75">
      <c r="A120" s="72" t="s">
        <v>359</v>
      </c>
      <c r="B120" s="73" t="s">
        <v>360</v>
      </c>
      <c r="C120" s="74">
        <v>454.972</v>
      </c>
      <c r="D120" s="75">
        <v>336.897</v>
      </c>
      <c r="E120" s="74">
        <v>320.559</v>
      </c>
      <c r="F120" s="76">
        <v>312.341</v>
      </c>
      <c r="G120" s="74">
        <v>0</v>
      </c>
      <c r="H120" s="75">
        <v>0</v>
      </c>
      <c r="I120" s="74">
        <v>0</v>
      </c>
      <c r="J120" s="76">
        <v>0</v>
      </c>
      <c r="K120" s="77">
        <v>454.972</v>
      </c>
      <c r="L120" s="78">
        <v>336.897</v>
      </c>
    </row>
    <row r="121" spans="1:12" ht="12.75">
      <c r="A121" s="72" t="s">
        <v>361</v>
      </c>
      <c r="B121" s="73" t="s">
        <v>362</v>
      </c>
      <c r="C121" s="74">
        <v>21.48</v>
      </c>
      <c r="D121" s="75">
        <v>14.25</v>
      </c>
      <c r="E121" s="74">
        <v>7.267</v>
      </c>
      <c r="F121" s="76">
        <v>0.748</v>
      </c>
      <c r="G121" s="74">
        <v>0</v>
      </c>
      <c r="H121" s="75">
        <v>94.855</v>
      </c>
      <c r="I121" s="74">
        <v>0</v>
      </c>
      <c r="J121" s="76">
        <v>148.5</v>
      </c>
      <c r="K121" s="77">
        <v>21.48</v>
      </c>
      <c r="L121" s="78">
        <v>-80.605</v>
      </c>
    </row>
    <row r="122" spans="1:12" ht="12.75">
      <c r="A122" s="72" t="s">
        <v>363</v>
      </c>
      <c r="B122" s="73" t="s">
        <v>364</v>
      </c>
      <c r="C122" s="74">
        <v>0</v>
      </c>
      <c r="D122" s="75">
        <v>25.211</v>
      </c>
      <c r="E122" s="74">
        <v>0</v>
      </c>
      <c r="F122" s="76">
        <v>86.86</v>
      </c>
      <c r="G122" s="74">
        <v>0</v>
      </c>
      <c r="H122" s="75">
        <v>0</v>
      </c>
      <c r="I122" s="74">
        <v>0</v>
      </c>
      <c r="J122" s="76">
        <v>0</v>
      </c>
      <c r="K122" s="77">
        <v>0</v>
      </c>
      <c r="L122" s="78">
        <v>25.211</v>
      </c>
    </row>
    <row r="123" spans="1:12" ht="12.75">
      <c r="A123" s="72" t="s">
        <v>365</v>
      </c>
      <c r="B123" s="73" t="s">
        <v>366</v>
      </c>
      <c r="C123" s="74">
        <v>3.756</v>
      </c>
      <c r="D123" s="75">
        <v>15.263</v>
      </c>
      <c r="E123" s="74">
        <v>0.656</v>
      </c>
      <c r="F123" s="76">
        <v>2.125</v>
      </c>
      <c r="G123" s="74">
        <v>0</v>
      </c>
      <c r="H123" s="75">
        <v>0</v>
      </c>
      <c r="I123" s="74">
        <v>0</v>
      </c>
      <c r="J123" s="76">
        <v>0</v>
      </c>
      <c r="K123" s="77">
        <v>3.756</v>
      </c>
      <c r="L123" s="78">
        <v>15.263</v>
      </c>
    </row>
    <row r="124" spans="1:12" ht="12.75">
      <c r="A124" s="72" t="s">
        <v>367</v>
      </c>
      <c r="B124" s="73" t="s">
        <v>368</v>
      </c>
      <c r="C124" s="74">
        <v>0</v>
      </c>
      <c r="D124" s="75">
        <v>0</v>
      </c>
      <c r="E124" s="74">
        <v>0</v>
      </c>
      <c r="F124" s="76">
        <v>0</v>
      </c>
      <c r="G124" s="74">
        <v>2.569</v>
      </c>
      <c r="H124" s="75">
        <v>0</v>
      </c>
      <c r="I124" s="74">
        <v>21.5</v>
      </c>
      <c r="J124" s="76">
        <v>0</v>
      </c>
      <c r="K124" s="77">
        <v>-2.569</v>
      </c>
      <c r="L124" s="78">
        <v>0</v>
      </c>
    </row>
    <row r="125" spans="1:12" ht="12.75">
      <c r="A125" s="72" t="s">
        <v>369</v>
      </c>
      <c r="B125" s="73" t="s">
        <v>370</v>
      </c>
      <c r="C125" s="74">
        <v>1930.266</v>
      </c>
      <c r="D125" s="75">
        <v>7770.907</v>
      </c>
      <c r="E125" s="74">
        <v>892.285</v>
      </c>
      <c r="F125" s="76">
        <v>3470.184</v>
      </c>
      <c r="G125" s="74">
        <v>0</v>
      </c>
      <c r="H125" s="75">
        <v>0</v>
      </c>
      <c r="I125" s="74">
        <v>0</v>
      </c>
      <c r="J125" s="76">
        <v>0</v>
      </c>
      <c r="K125" s="77">
        <v>1930.266</v>
      </c>
      <c r="L125" s="78">
        <v>7770.907</v>
      </c>
    </row>
    <row r="126" spans="1:12" ht="12.75">
      <c r="A126" s="72" t="s">
        <v>371</v>
      </c>
      <c r="B126" s="73" t="s">
        <v>372</v>
      </c>
      <c r="C126" s="74">
        <v>5798.566</v>
      </c>
      <c r="D126" s="75">
        <v>9796.504</v>
      </c>
      <c r="E126" s="74">
        <v>2120.321</v>
      </c>
      <c r="F126" s="76">
        <v>3262.248</v>
      </c>
      <c r="G126" s="74">
        <v>0</v>
      </c>
      <c r="H126" s="75">
        <v>0</v>
      </c>
      <c r="I126" s="74">
        <v>0</v>
      </c>
      <c r="J126" s="76">
        <v>0</v>
      </c>
      <c r="K126" s="77">
        <v>5798.566</v>
      </c>
      <c r="L126" s="78">
        <v>9796.504</v>
      </c>
    </row>
    <row r="127" spans="1:12" ht="12.75">
      <c r="A127" s="72" t="s">
        <v>375</v>
      </c>
      <c r="B127" s="73" t="s">
        <v>376</v>
      </c>
      <c r="C127" s="74">
        <v>2249.595</v>
      </c>
      <c r="D127" s="75">
        <v>3061.851</v>
      </c>
      <c r="E127" s="74">
        <v>517.06</v>
      </c>
      <c r="F127" s="76">
        <v>703.193</v>
      </c>
      <c r="G127" s="74">
        <v>90.624</v>
      </c>
      <c r="H127" s="75">
        <v>0</v>
      </c>
      <c r="I127" s="74">
        <v>22.423</v>
      </c>
      <c r="J127" s="76">
        <v>0</v>
      </c>
      <c r="K127" s="77">
        <v>2158.971</v>
      </c>
      <c r="L127" s="78">
        <v>3061.851</v>
      </c>
    </row>
    <row r="128" spans="1:12" ht="12.75">
      <c r="A128" s="72" t="s">
        <v>377</v>
      </c>
      <c r="B128" s="73" t="s">
        <v>378</v>
      </c>
      <c r="C128" s="74">
        <v>0</v>
      </c>
      <c r="D128" s="75">
        <v>0</v>
      </c>
      <c r="E128" s="74">
        <v>0</v>
      </c>
      <c r="F128" s="76">
        <v>0</v>
      </c>
      <c r="G128" s="74">
        <v>0.282</v>
      </c>
      <c r="H128" s="75">
        <v>0.142</v>
      </c>
      <c r="I128" s="74">
        <v>0.014</v>
      </c>
      <c r="J128" s="76">
        <v>0.014</v>
      </c>
      <c r="K128" s="77">
        <v>-0.282</v>
      </c>
      <c r="L128" s="78">
        <v>-0.142</v>
      </c>
    </row>
    <row r="129" spans="1:12" ht="12.75">
      <c r="A129" s="72" t="s">
        <v>379</v>
      </c>
      <c r="B129" s="73" t="s">
        <v>380</v>
      </c>
      <c r="C129" s="74">
        <v>15785.861</v>
      </c>
      <c r="D129" s="75">
        <v>9722.331</v>
      </c>
      <c r="E129" s="74">
        <v>33134.514</v>
      </c>
      <c r="F129" s="76">
        <v>24425.353</v>
      </c>
      <c r="G129" s="74">
        <v>0</v>
      </c>
      <c r="H129" s="75">
        <v>0</v>
      </c>
      <c r="I129" s="74">
        <v>0</v>
      </c>
      <c r="J129" s="76">
        <v>0</v>
      </c>
      <c r="K129" s="77">
        <v>15785.861</v>
      </c>
      <c r="L129" s="78">
        <v>9722.331</v>
      </c>
    </row>
    <row r="130" spans="1:12" ht="12.75">
      <c r="A130" s="72" t="s">
        <v>381</v>
      </c>
      <c r="B130" s="73" t="s">
        <v>382</v>
      </c>
      <c r="C130" s="74">
        <v>373.966</v>
      </c>
      <c r="D130" s="75">
        <v>207.941</v>
      </c>
      <c r="E130" s="74">
        <v>139.393</v>
      </c>
      <c r="F130" s="76">
        <v>123.807</v>
      </c>
      <c r="G130" s="74">
        <v>0</v>
      </c>
      <c r="H130" s="75">
        <v>0</v>
      </c>
      <c r="I130" s="74">
        <v>0</v>
      </c>
      <c r="J130" s="76">
        <v>0</v>
      </c>
      <c r="K130" s="77">
        <v>373.966</v>
      </c>
      <c r="L130" s="78">
        <v>207.941</v>
      </c>
    </row>
    <row r="131" spans="1:12" ht="12.75">
      <c r="A131" s="72" t="s">
        <v>383</v>
      </c>
      <c r="B131" s="73" t="s">
        <v>384</v>
      </c>
      <c r="C131" s="74">
        <v>0</v>
      </c>
      <c r="D131" s="75">
        <v>0.537</v>
      </c>
      <c r="E131" s="74">
        <v>0</v>
      </c>
      <c r="F131" s="76">
        <v>0.14</v>
      </c>
      <c r="G131" s="74">
        <v>0</v>
      </c>
      <c r="H131" s="75">
        <v>0</v>
      </c>
      <c r="I131" s="74">
        <v>0</v>
      </c>
      <c r="J131" s="76">
        <v>0</v>
      </c>
      <c r="K131" s="77">
        <v>0</v>
      </c>
      <c r="L131" s="78">
        <v>0.537</v>
      </c>
    </row>
    <row r="132" spans="1:12" ht="12.75">
      <c r="A132" s="72" t="s">
        <v>385</v>
      </c>
      <c r="B132" s="73" t="s">
        <v>386</v>
      </c>
      <c r="C132" s="74">
        <v>7516.072</v>
      </c>
      <c r="D132" s="75">
        <v>8801.044</v>
      </c>
      <c r="E132" s="74">
        <v>2984.58</v>
      </c>
      <c r="F132" s="76">
        <v>3257.099</v>
      </c>
      <c r="G132" s="74">
        <v>757.676</v>
      </c>
      <c r="H132" s="75">
        <v>1132.581</v>
      </c>
      <c r="I132" s="74">
        <v>257.98</v>
      </c>
      <c r="J132" s="76">
        <v>433.054</v>
      </c>
      <c r="K132" s="77">
        <v>6758.396</v>
      </c>
      <c r="L132" s="78">
        <v>7668.463</v>
      </c>
    </row>
    <row r="133" spans="1:12" ht="12.75">
      <c r="A133" s="72" t="s">
        <v>389</v>
      </c>
      <c r="B133" s="73" t="s">
        <v>390</v>
      </c>
      <c r="C133" s="74">
        <v>0</v>
      </c>
      <c r="D133" s="75">
        <v>22.81</v>
      </c>
      <c r="E133" s="74">
        <v>0</v>
      </c>
      <c r="F133" s="76">
        <v>17.8</v>
      </c>
      <c r="G133" s="74">
        <v>0</v>
      </c>
      <c r="H133" s="75">
        <v>0</v>
      </c>
      <c r="I133" s="74">
        <v>0</v>
      </c>
      <c r="J133" s="76">
        <v>0</v>
      </c>
      <c r="K133" s="77">
        <v>0</v>
      </c>
      <c r="L133" s="78">
        <v>22.81</v>
      </c>
    </row>
    <row r="134" spans="1:12" ht="12.75">
      <c r="A134" s="72" t="s">
        <v>391</v>
      </c>
      <c r="B134" s="73" t="s">
        <v>392</v>
      </c>
      <c r="C134" s="74">
        <v>4474.854</v>
      </c>
      <c r="D134" s="75">
        <v>5539.56</v>
      </c>
      <c r="E134" s="74">
        <v>1587.588</v>
      </c>
      <c r="F134" s="76">
        <v>2215.45</v>
      </c>
      <c r="G134" s="74">
        <v>0</v>
      </c>
      <c r="H134" s="75">
        <v>0</v>
      </c>
      <c r="I134" s="74">
        <v>0</v>
      </c>
      <c r="J134" s="76">
        <v>0</v>
      </c>
      <c r="K134" s="77">
        <v>4474.854</v>
      </c>
      <c r="L134" s="78">
        <v>5539.56</v>
      </c>
    </row>
    <row r="135" spans="1:12" ht="12.75">
      <c r="A135" s="72" t="s">
        <v>393</v>
      </c>
      <c r="B135" s="73" t="s">
        <v>394</v>
      </c>
      <c r="C135" s="74">
        <v>157.604</v>
      </c>
      <c r="D135" s="75">
        <v>1252.85</v>
      </c>
      <c r="E135" s="74">
        <v>61.9</v>
      </c>
      <c r="F135" s="76">
        <v>283.65</v>
      </c>
      <c r="G135" s="74">
        <v>0</v>
      </c>
      <c r="H135" s="75">
        <v>0</v>
      </c>
      <c r="I135" s="74">
        <v>0</v>
      </c>
      <c r="J135" s="76">
        <v>0</v>
      </c>
      <c r="K135" s="77">
        <v>157.604</v>
      </c>
      <c r="L135" s="78">
        <v>1252.85</v>
      </c>
    </row>
    <row r="136" spans="1:12" ht="12.75">
      <c r="A136" s="72" t="s">
        <v>395</v>
      </c>
      <c r="B136" s="73" t="s">
        <v>396</v>
      </c>
      <c r="C136" s="74">
        <v>3790.516</v>
      </c>
      <c r="D136" s="75">
        <v>2021.183</v>
      </c>
      <c r="E136" s="74">
        <v>1161.011</v>
      </c>
      <c r="F136" s="76">
        <v>976.642</v>
      </c>
      <c r="G136" s="74">
        <v>0</v>
      </c>
      <c r="H136" s="75">
        <v>0</v>
      </c>
      <c r="I136" s="74">
        <v>0</v>
      </c>
      <c r="J136" s="76">
        <v>0</v>
      </c>
      <c r="K136" s="77">
        <v>3790.516</v>
      </c>
      <c r="L136" s="78">
        <v>2021.183</v>
      </c>
    </row>
    <row r="137" spans="1:12" ht="12.75">
      <c r="A137" s="72" t="s">
        <v>397</v>
      </c>
      <c r="B137" s="73" t="s">
        <v>398</v>
      </c>
      <c r="C137" s="74">
        <v>74476.237</v>
      </c>
      <c r="D137" s="75">
        <v>45435.751</v>
      </c>
      <c r="E137" s="74">
        <v>9998.93</v>
      </c>
      <c r="F137" s="76">
        <v>8743.56</v>
      </c>
      <c r="G137" s="74">
        <v>177.513</v>
      </c>
      <c r="H137" s="75">
        <v>285.889</v>
      </c>
      <c r="I137" s="74">
        <v>50.898</v>
      </c>
      <c r="J137" s="76">
        <v>80.479</v>
      </c>
      <c r="K137" s="77">
        <v>74298.72399999999</v>
      </c>
      <c r="L137" s="78">
        <v>45149.861999999994</v>
      </c>
    </row>
    <row r="138" spans="1:12" ht="12.75">
      <c r="A138" s="72" t="s">
        <v>399</v>
      </c>
      <c r="B138" s="73" t="s">
        <v>400</v>
      </c>
      <c r="C138" s="74">
        <v>5698.956</v>
      </c>
      <c r="D138" s="75">
        <v>16045.717</v>
      </c>
      <c r="E138" s="74">
        <v>2453.513</v>
      </c>
      <c r="F138" s="76">
        <v>6570.204</v>
      </c>
      <c r="G138" s="74">
        <v>488.206</v>
      </c>
      <c r="H138" s="75">
        <v>670.956</v>
      </c>
      <c r="I138" s="74">
        <v>216.862</v>
      </c>
      <c r="J138" s="76">
        <v>622.358</v>
      </c>
      <c r="K138" s="77">
        <v>5210.75</v>
      </c>
      <c r="L138" s="78">
        <v>15374.761</v>
      </c>
    </row>
    <row r="139" spans="1:12" ht="12.75">
      <c r="A139" s="72" t="s">
        <v>401</v>
      </c>
      <c r="B139" s="73" t="s">
        <v>402</v>
      </c>
      <c r="C139" s="74">
        <v>355.997</v>
      </c>
      <c r="D139" s="75">
        <v>388.33</v>
      </c>
      <c r="E139" s="74">
        <v>383.7</v>
      </c>
      <c r="F139" s="76">
        <v>480.069</v>
      </c>
      <c r="G139" s="74">
        <v>0</v>
      </c>
      <c r="H139" s="75">
        <v>0</v>
      </c>
      <c r="I139" s="74">
        <v>0</v>
      </c>
      <c r="J139" s="76">
        <v>0</v>
      </c>
      <c r="K139" s="77">
        <v>355.997</v>
      </c>
      <c r="L139" s="78">
        <v>388.33</v>
      </c>
    </row>
    <row r="140" spans="1:12" ht="12.75">
      <c r="A140" s="72" t="s">
        <v>405</v>
      </c>
      <c r="B140" s="73" t="s">
        <v>406</v>
      </c>
      <c r="C140" s="74">
        <v>5644.595</v>
      </c>
      <c r="D140" s="75">
        <v>6553.495</v>
      </c>
      <c r="E140" s="74">
        <v>5186.062</v>
      </c>
      <c r="F140" s="76">
        <v>6231.08</v>
      </c>
      <c r="G140" s="74">
        <v>0.312</v>
      </c>
      <c r="H140" s="75">
        <v>0</v>
      </c>
      <c r="I140" s="74">
        <v>0.048</v>
      </c>
      <c r="J140" s="76">
        <v>0</v>
      </c>
      <c r="K140" s="77">
        <v>5644.283</v>
      </c>
      <c r="L140" s="78">
        <v>6553.495</v>
      </c>
    </row>
    <row r="141" spans="1:12" ht="12.75">
      <c r="A141" s="72" t="s">
        <v>407</v>
      </c>
      <c r="B141" s="73" t="s">
        <v>408</v>
      </c>
      <c r="C141" s="74">
        <v>23895.952</v>
      </c>
      <c r="D141" s="75">
        <v>32261.481</v>
      </c>
      <c r="E141" s="74">
        <v>9786.368</v>
      </c>
      <c r="F141" s="76">
        <v>13267.109</v>
      </c>
      <c r="G141" s="74">
        <v>4.127</v>
      </c>
      <c r="H141" s="75">
        <v>116.173</v>
      </c>
      <c r="I141" s="74">
        <v>1.724</v>
      </c>
      <c r="J141" s="76">
        <v>51.617</v>
      </c>
      <c r="K141" s="77">
        <v>23891.825</v>
      </c>
      <c r="L141" s="78">
        <v>32145.308</v>
      </c>
    </row>
    <row r="142" spans="1:12" ht="12.75">
      <c r="A142" s="72" t="s">
        <v>409</v>
      </c>
      <c r="B142" s="73" t="s">
        <v>410</v>
      </c>
      <c r="C142" s="74">
        <v>2835.05</v>
      </c>
      <c r="D142" s="75">
        <v>3714.731</v>
      </c>
      <c r="E142" s="74">
        <v>3205.379</v>
      </c>
      <c r="F142" s="76">
        <v>4380.001</v>
      </c>
      <c r="G142" s="74">
        <v>0</v>
      </c>
      <c r="H142" s="75">
        <v>0</v>
      </c>
      <c r="I142" s="74">
        <v>0</v>
      </c>
      <c r="J142" s="76">
        <v>0</v>
      </c>
      <c r="K142" s="77">
        <v>2835.05</v>
      </c>
      <c r="L142" s="78">
        <v>3714.731</v>
      </c>
    </row>
    <row r="143" spans="1:12" ht="12.75">
      <c r="A143" s="72" t="s">
        <v>411</v>
      </c>
      <c r="B143" s="73" t="s">
        <v>412</v>
      </c>
      <c r="C143" s="74">
        <v>839.392</v>
      </c>
      <c r="D143" s="75">
        <v>1309.861</v>
      </c>
      <c r="E143" s="74">
        <v>700.127</v>
      </c>
      <c r="F143" s="76">
        <v>1137.923</v>
      </c>
      <c r="G143" s="74">
        <v>0.852</v>
      </c>
      <c r="H143" s="75">
        <v>0</v>
      </c>
      <c r="I143" s="74">
        <v>0.235</v>
      </c>
      <c r="J143" s="76">
        <v>0</v>
      </c>
      <c r="K143" s="77">
        <v>838.5400000000001</v>
      </c>
      <c r="L143" s="78">
        <v>1309.861</v>
      </c>
    </row>
    <row r="144" spans="1:12" ht="12.75">
      <c r="A144" s="72" t="s">
        <v>413</v>
      </c>
      <c r="B144" s="73" t="s">
        <v>414</v>
      </c>
      <c r="C144" s="74">
        <v>206.939</v>
      </c>
      <c r="D144" s="75">
        <v>308.184</v>
      </c>
      <c r="E144" s="74">
        <v>273.559</v>
      </c>
      <c r="F144" s="76">
        <v>446.976</v>
      </c>
      <c r="G144" s="74">
        <v>0</v>
      </c>
      <c r="H144" s="75">
        <v>0</v>
      </c>
      <c r="I144" s="74">
        <v>0</v>
      </c>
      <c r="J144" s="76">
        <v>0</v>
      </c>
      <c r="K144" s="77">
        <v>206.939</v>
      </c>
      <c r="L144" s="78">
        <v>308.184</v>
      </c>
    </row>
    <row r="145" spans="1:12" ht="12.75">
      <c r="A145" s="72" t="s">
        <v>415</v>
      </c>
      <c r="B145" s="73" t="s">
        <v>416</v>
      </c>
      <c r="C145" s="74">
        <v>31911.985</v>
      </c>
      <c r="D145" s="75">
        <v>38691.959</v>
      </c>
      <c r="E145" s="74">
        <v>56370.349</v>
      </c>
      <c r="F145" s="76">
        <v>68373.322</v>
      </c>
      <c r="G145" s="74">
        <v>0</v>
      </c>
      <c r="H145" s="75">
        <v>0</v>
      </c>
      <c r="I145" s="74">
        <v>0</v>
      </c>
      <c r="J145" s="76">
        <v>0</v>
      </c>
      <c r="K145" s="77">
        <v>31911.985</v>
      </c>
      <c r="L145" s="78">
        <v>38691.959</v>
      </c>
    </row>
    <row r="146" spans="1:12" ht="12.75">
      <c r="A146" s="72" t="s">
        <v>417</v>
      </c>
      <c r="B146" s="73" t="s">
        <v>418</v>
      </c>
      <c r="C146" s="74">
        <v>15355.317</v>
      </c>
      <c r="D146" s="75">
        <v>18067.875</v>
      </c>
      <c r="E146" s="74">
        <v>12421.232</v>
      </c>
      <c r="F146" s="76">
        <v>13331.065</v>
      </c>
      <c r="G146" s="74">
        <v>0.168</v>
      </c>
      <c r="H146" s="75">
        <v>0</v>
      </c>
      <c r="I146" s="74">
        <v>0.021</v>
      </c>
      <c r="J146" s="76">
        <v>0</v>
      </c>
      <c r="K146" s="77">
        <v>15355.149</v>
      </c>
      <c r="L146" s="78">
        <v>18067.875</v>
      </c>
    </row>
    <row r="147" spans="1:12" ht="12.75">
      <c r="A147" s="72" t="s">
        <v>419</v>
      </c>
      <c r="B147" s="73" t="s">
        <v>420</v>
      </c>
      <c r="C147" s="74">
        <v>244.253</v>
      </c>
      <c r="D147" s="75">
        <v>351.942</v>
      </c>
      <c r="E147" s="74">
        <v>82.998</v>
      </c>
      <c r="F147" s="76">
        <v>142.161</v>
      </c>
      <c r="G147" s="74">
        <v>0</v>
      </c>
      <c r="H147" s="75">
        <v>0</v>
      </c>
      <c r="I147" s="74">
        <v>0</v>
      </c>
      <c r="J147" s="76">
        <v>0</v>
      </c>
      <c r="K147" s="77">
        <v>244.253</v>
      </c>
      <c r="L147" s="78">
        <v>351.942</v>
      </c>
    </row>
    <row r="148" spans="1:12" ht="12.75">
      <c r="A148" s="72" t="s">
        <v>421</v>
      </c>
      <c r="B148" s="73" t="s">
        <v>422</v>
      </c>
      <c r="C148" s="74">
        <v>5645.253</v>
      </c>
      <c r="D148" s="75">
        <v>5247.32</v>
      </c>
      <c r="E148" s="74">
        <v>2450.493</v>
      </c>
      <c r="F148" s="76">
        <v>2433.648</v>
      </c>
      <c r="G148" s="74">
        <v>9.482</v>
      </c>
      <c r="H148" s="75">
        <v>10.454</v>
      </c>
      <c r="I148" s="74">
        <v>6.75</v>
      </c>
      <c r="J148" s="76">
        <v>6.827</v>
      </c>
      <c r="K148" s="77">
        <v>5635.771</v>
      </c>
      <c r="L148" s="78">
        <v>5236.866</v>
      </c>
    </row>
    <row r="149" spans="1:12" ht="12.75">
      <c r="A149" s="72" t="s">
        <v>423</v>
      </c>
      <c r="B149" s="73" t="s">
        <v>424</v>
      </c>
      <c r="C149" s="74">
        <v>19702.86</v>
      </c>
      <c r="D149" s="75">
        <v>16745.07</v>
      </c>
      <c r="E149" s="74">
        <v>10806.473</v>
      </c>
      <c r="F149" s="76">
        <v>9065.738</v>
      </c>
      <c r="G149" s="74">
        <v>3.602</v>
      </c>
      <c r="H149" s="75">
        <v>4.39</v>
      </c>
      <c r="I149" s="74">
        <v>1.42</v>
      </c>
      <c r="J149" s="76">
        <v>0.66</v>
      </c>
      <c r="K149" s="77">
        <v>19699.258</v>
      </c>
      <c r="L149" s="78">
        <v>16740.68</v>
      </c>
    </row>
    <row r="150" spans="1:12" ht="12.75">
      <c r="A150" s="72" t="s">
        <v>425</v>
      </c>
      <c r="B150" s="73" t="s">
        <v>426</v>
      </c>
      <c r="C150" s="74">
        <v>19352.109</v>
      </c>
      <c r="D150" s="75">
        <v>21403.197</v>
      </c>
      <c r="E150" s="74">
        <v>5446.987</v>
      </c>
      <c r="F150" s="76">
        <v>5876.865</v>
      </c>
      <c r="G150" s="74">
        <v>105.562</v>
      </c>
      <c r="H150" s="75">
        <v>166.415</v>
      </c>
      <c r="I150" s="74">
        <v>130.217</v>
      </c>
      <c r="J150" s="76">
        <v>203.993</v>
      </c>
      <c r="K150" s="77">
        <v>19246.547</v>
      </c>
      <c r="L150" s="78">
        <v>21236.782</v>
      </c>
    </row>
    <row r="151" spans="1:12" ht="12.75">
      <c r="A151" s="72" t="s">
        <v>427</v>
      </c>
      <c r="B151" s="73" t="s">
        <v>428</v>
      </c>
      <c r="C151" s="74">
        <v>16686.45</v>
      </c>
      <c r="D151" s="75">
        <v>12636.65</v>
      </c>
      <c r="E151" s="74">
        <v>3872.135</v>
      </c>
      <c r="F151" s="76">
        <v>2999.021</v>
      </c>
      <c r="G151" s="74">
        <v>3.858</v>
      </c>
      <c r="H151" s="75">
        <v>4.547</v>
      </c>
      <c r="I151" s="74">
        <v>0.383</v>
      </c>
      <c r="J151" s="76">
        <v>0.576</v>
      </c>
      <c r="K151" s="77">
        <v>16682.592</v>
      </c>
      <c r="L151" s="78">
        <v>12632.103</v>
      </c>
    </row>
    <row r="152" spans="1:12" ht="12.75">
      <c r="A152" s="72" t="s">
        <v>429</v>
      </c>
      <c r="B152" s="73" t="s">
        <v>430</v>
      </c>
      <c r="C152" s="74">
        <v>692.634</v>
      </c>
      <c r="D152" s="75">
        <v>731.562</v>
      </c>
      <c r="E152" s="74">
        <v>570.633</v>
      </c>
      <c r="F152" s="76">
        <v>511.831</v>
      </c>
      <c r="G152" s="74">
        <v>1576.155</v>
      </c>
      <c r="H152" s="75">
        <v>2671.416</v>
      </c>
      <c r="I152" s="74">
        <v>5718.455</v>
      </c>
      <c r="J152" s="76">
        <v>8632.53</v>
      </c>
      <c r="K152" s="77">
        <v>-883.521</v>
      </c>
      <c r="L152" s="78">
        <v>-1939.8540000000003</v>
      </c>
    </row>
    <row r="153" spans="1:12" ht="12.75">
      <c r="A153" s="72" t="s">
        <v>431</v>
      </c>
      <c r="B153" s="73" t="s">
        <v>432</v>
      </c>
      <c r="C153" s="74">
        <v>14140.259</v>
      </c>
      <c r="D153" s="75">
        <v>18287.489</v>
      </c>
      <c r="E153" s="74">
        <v>4465.913</v>
      </c>
      <c r="F153" s="76">
        <v>5146.645</v>
      </c>
      <c r="G153" s="74">
        <v>6.092</v>
      </c>
      <c r="H153" s="75">
        <v>0.184</v>
      </c>
      <c r="I153" s="74">
        <v>5.408</v>
      </c>
      <c r="J153" s="76">
        <v>0.04</v>
      </c>
      <c r="K153" s="77">
        <v>14134.167</v>
      </c>
      <c r="L153" s="78">
        <v>18287.305</v>
      </c>
    </row>
    <row r="154" spans="1:12" ht="12.75">
      <c r="A154" s="72" t="s">
        <v>433</v>
      </c>
      <c r="B154" s="73" t="s">
        <v>434</v>
      </c>
      <c r="C154" s="74">
        <v>2613.09</v>
      </c>
      <c r="D154" s="75">
        <v>3218.237</v>
      </c>
      <c r="E154" s="74">
        <v>1179.175</v>
      </c>
      <c r="F154" s="76">
        <v>1326.634</v>
      </c>
      <c r="G154" s="74">
        <v>0</v>
      </c>
      <c r="H154" s="75">
        <v>0</v>
      </c>
      <c r="I154" s="74">
        <v>0</v>
      </c>
      <c r="J154" s="76">
        <v>0</v>
      </c>
      <c r="K154" s="77">
        <v>2613.09</v>
      </c>
      <c r="L154" s="78">
        <v>3218.237</v>
      </c>
    </row>
    <row r="155" spans="1:12" ht="12.75">
      <c r="A155" s="72" t="s">
        <v>435</v>
      </c>
      <c r="B155" s="73" t="s">
        <v>436</v>
      </c>
      <c r="C155" s="74">
        <v>88.372</v>
      </c>
      <c r="D155" s="75">
        <v>1553.361</v>
      </c>
      <c r="E155" s="74">
        <v>19.336</v>
      </c>
      <c r="F155" s="76">
        <v>505.076</v>
      </c>
      <c r="G155" s="74">
        <v>0</v>
      </c>
      <c r="H155" s="75">
        <v>0</v>
      </c>
      <c r="I155" s="74">
        <v>0</v>
      </c>
      <c r="J155" s="76">
        <v>0</v>
      </c>
      <c r="K155" s="77">
        <v>88.372</v>
      </c>
      <c r="L155" s="78">
        <v>1553.361</v>
      </c>
    </row>
    <row r="156" spans="1:12" ht="12.75">
      <c r="A156" s="72" t="s">
        <v>437</v>
      </c>
      <c r="B156" s="73" t="s">
        <v>438</v>
      </c>
      <c r="C156" s="74">
        <v>37123.105</v>
      </c>
      <c r="D156" s="75">
        <v>45239.732</v>
      </c>
      <c r="E156" s="74">
        <v>8599.056</v>
      </c>
      <c r="F156" s="76">
        <v>10021.695</v>
      </c>
      <c r="G156" s="74">
        <v>1028.469</v>
      </c>
      <c r="H156" s="75">
        <v>316.728</v>
      </c>
      <c r="I156" s="74">
        <v>213.437</v>
      </c>
      <c r="J156" s="76">
        <v>30.923</v>
      </c>
      <c r="K156" s="77">
        <v>36094.636000000006</v>
      </c>
      <c r="L156" s="78">
        <v>44923.004</v>
      </c>
    </row>
    <row r="157" spans="1:12" ht="12.75">
      <c r="A157" s="72" t="s">
        <v>439</v>
      </c>
      <c r="B157" s="73" t="s">
        <v>440</v>
      </c>
      <c r="C157" s="74">
        <v>127.782</v>
      </c>
      <c r="D157" s="75">
        <v>640.939</v>
      </c>
      <c r="E157" s="74">
        <v>266.02</v>
      </c>
      <c r="F157" s="76">
        <v>964.556</v>
      </c>
      <c r="G157" s="74">
        <v>31.035</v>
      </c>
      <c r="H157" s="75">
        <v>27.308</v>
      </c>
      <c r="I157" s="74">
        <v>57.57</v>
      </c>
      <c r="J157" s="76">
        <v>57.608</v>
      </c>
      <c r="K157" s="77">
        <v>96.747</v>
      </c>
      <c r="L157" s="78">
        <v>613.631</v>
      </c>
    </row>
    <row r="158" spans="1:12" ht="12.75">
      <c r="A158" s="72" t="s">
        <v>441</v>
      </c>
      <c r="B158" s="73" t="s">
        <v>442</v>
      </c>
      <c r="C158" s="74">
        <v>2514.858</v>
      </c>
      <c r="D158" s="75">
        <v>3651.471</v>
      </c>
      <c r="E158" s="74">
        <v>4038.88</v>
      </c>
      <c r="F158" s="76">
        <v>5445.371</v>
      </c>
      <c r="G158" s="74">
        <v>37.529</v>
      </c>
      <c r="H158" s="75">
        <v>181.292</v>
      </c>
      <c r="I158" s="74">
        <v>85.15</v>
      </c>
      <c r="J158" s="76">
        <v>399.882</v>
      </c>
      <c r="K158" s="77">
        <v>2477.329</v>
      </c>
      <c r="L158" s="78">
        <v>3470.179</v>
      </c>
    </row>
    <row r="159" spans="1:12" ht="12.75">
      <c r="A159" s="72" t="s">
        <v>443</v>
      </c>
      <c r="B159" s="73" t="s">
        <v>444</v>
      </c>
      <c r="C159" s="74">
        <v>254.048</v>
      </c>
      <c r="D159" s="75">
        <v>361.311</v>
      </c>
      <c r="E159" s="74">
        <v>299.184</v>
      </c>
      <c r="F159" s="76">
        <v>451.397</v>
      </c>
      <c r="G159" s="74">
        <v>323.905</v>
      </c>
      <c r="H159" s="75">
        <v>471.365</v>
      </c>
      <c r="I159" s="74">
        <v>511.588</v>
      </c>
      <c r="J159" s="76">
        <v>780.311</v>
      </c>
      <c r="K159" s="77">
        <v>-69.85699999999997</v>
      </c>
      <c r="L159" s="78">
        <v>-110.05400000000003</v>
      </c>
    </row>
    <row r="160" spans="1:12" ht="12.75">
      <c r="A160" s="72" t="s">
        <v>445</v>
      </c>
      <c r="B160" s="73" t="s">
        <v>446</v>
      </c>
      <c r="C160" s="74">
        <v>707.757</v>
      </c>
      <c r="D160" s="75">
        <v>209.475</v>
      </c>
      <c r="E160" s="74">
        <v>539.995</v>
      </c>
      <c r="F160" s="76">
        <v>167.122</v>
      </c>
      <c r="G160" s="74">
        <v>0</v>
      </c>
      <c r="H160" s="75">
        <v>0</v>
      </c>
      <c r="I160" s="74">
        <v>0</v>
      </c>
      <c r="J160" s="76">
        <v>0</v>
      </c>
      <c r="K160" s="77">
        <v>707.757</v>
      </c>
      <c r="L160" s="78">
        <v>209.475</v>
      </c>
    </row>
    <row r="161" spans="1:12" ht="12.75">
      <c r="A161" s="72" t="s">
        <v>447</v>
      </c>
      <c r="B161" s="73" t="s">
        <v>448</v>
      </c>
      <c r="C161" s="74">
        <v>1900.702</v>
      </c>
      <c r="D161" s="75">
        <v>1220.231</v>
      </c>
      <c r="E161" s="74">
        <v>1480.775</v>
      </c>
      <c r="F161" s="76">
        <v>891.655</v>
      </c>
      <c r="G161" s="74">
        <v>0</v>
      </c>
      <c r="H161" s="75">
        <v>0</v>
      </c>
      <c r="I161" s="74">
        <v>0</v>
      </c>
      <c r="J161" s="76">
        <v>0</v>
      </c>
      <c r="K161" s="77">
        <v>1900.702</v>
      </c>
      <c r="L161" s="78">
        <v>1220.231</v>
      </c>
    </row>
    <row r="162" spans="1:12" ht="12.75">
      <c r="A162" s="72" t="s">
        <v>449</v>
      </c>
      <c r="B162" s="73" t="s">
        <v>450</v>
      </c>
      <c r="C162" s="74">
        <v>233.232</v>
      </c>
      <c r="D162" s="75">
        <v>860.206</v>
      </c>
      <c r="E162" s="74">
        <v>201.703</v>
      </c>
      <c r="F162" s="76">
        <v>741.143</v>
      </c>
      <c r="G162" s="74">
        <v>109.799</v>
      </c>
      <c r="H162" s="75">
        <v>2.099</v>
      </c>
      <c r="I162" s="74">
        <v>262.205</v>
      </c>
      <c r="J162" s="76">
        <v>5.483</v>
      </c>
      <c r="K162" s="77">
        <v>123.43299999999999</v>
      </c>
      <c r="L162" s="78">
        <v>858.107</v>
      </c>
    </row>
    <row r="163" spans="1:12" ht="12.75">
      <c r="A163" s="72" t="s">
        <v>451</v>
      </c>
      <c r="B163" s="73" t="s">
        <v>452</v>
      </c>
      <c r="C163" s="74">
        <v>0.21</v>
      </c>
      <c r="D163" s="75">
        <v>0.193</v>
      </c>
      <c r="E163" s="74">
        <v>0.05</v>
      </c>
      <c r="F163" s="76">
        <v>0.038</v>
      </c>
      <c r="G163" s="74">
        <v>0</v>
      </c>
      <c r="H163" s="75">
        <v>0</v>
      </c>
      <c r="I163" s="74">
        <v>0</v>
      </c>
      <c r="J163" s="76">
        <v>0</v>
      </c>
      <c r="K163" s="77">
        <v>0.21</v>
      </c>
      <c r="L163" s="78">
        <v>0.193</v>
      </c>
    </row>
    <row r="164" spans="1:12" ht="12.75">
      <c r="A164" s="72" t="s">
        <v>453</v>
      </c>
      <c r="B164" s="73" t="s">
        <v>454</v>
      </c>
      <c r="C164" s="74">
        <v>395.217</v>
      </c>
      <c r="D164" s="75">
        <v>646.344</v>
      </c>
      <c r="E164" s="74">
        <v>149.007</v>
      </c>
      <c r="F164" s="76">
        <v>318.034</v>
      </c>
      <c r="G164" s="74">
        <v>741.903</v>
      </c>
      <c r="H164" s="75">
        <v>541.307</v>
      </c>
      <c r="I164" s="74">
        <v>364.478</v>
      </c>
      <c r="J164" s="76">
        <v>155.375</v>
      </c>
      <c r="K164" s="77">
        <v>-346.68600000000004</v>
      </c>
      <c r="L164" s="78">
        <v>105.03700000000003</v>
      </c>
    </row>
    <row r="165" spans="1:12" ht="12.75">
      <c r="A165" s="72" t="s">
        <v>455</v>
      </c>
      <c r="B165" s="73" t="s">
        <v>456</v>
      </c>
      <c r="C165" s="74">
        <v>60.109</v>
      </c>
      <c r="D165" s="75">
        <v>323.472</v>
      </c>
      <c r="E165" s="74">
        <v>200.465</v>
      </c>
      <c r="F165" s="76">
        <v>1336.829</v>
      </c>
      <c r="G165" s="74">
        <v>0</v>
      </c>
      <c r="H165" s="75">
        <v>0</v>
      </c>
      <c r="I165" s="74">
        <v>0</v>
      </c>
      <c r="J165" s="76">
        <v>0</v>
      </c>
      <c r="K165" s="77">
        <v>60.109</v>
      </c>
      <c r="L165" s="78">
        <v>323.472</v>
      </c>
    </row>
    <row r="166" spans="1:12" ht="12.75">
      <c r="A166" s="72" t="s">
        <v>457</v>
      </c>
      <c r="B166" s="73" t="s">
        <v>458</v>
      </c>
      <c r="C166" s="74">
        <v>1957.936</v>
      </c>
      <c r="D166" s="75">
        <v>4140.474</v>
      </c>
      <c r="E166" s="74">
        <v>3767.946</v>
      </c>
      <c r="F166" s="76">
        <v>6029.27</v>
      </c>
      <c r="G166" s="74">
        <v>0</v>
      </c>
      <c r="H166" s="75">
        <v>0</v>
      </c>
      <c r="I166" s="74">
        <v>0</v>
      </c>
      <c r="J166" s="76">
        <v>0</v>
      </c>
      <c r="K166" s="77">
        <v>1957.936</v>
      </c>
      <c r="L166" s="78">
        <v>4140.474</v>
      </c>
    </row>
    <row r="167" spans="1:12" ht="12.75">
      <c r="A167" s="72" t="s">
        <v>459</v>
      </c>
      <c r="B167" s="73" t="s">
        <v>460</v>
      </c>
      <c r="C167" s="74">
        <v>2705.146</v>
      </c>
      <c r="D167" s="75">
        <v>2207.751</v>
      </c>
      <c r="E167" s="74">
        <v>1993.268</v>
      </c>
      <c r="F167" s="76">
        <v>1772.226</v>
      </c>
      <c r="G167" s="74">
        <v>0</v>
      </c>
      <c r="H167" s="75">
        <v>0</v>
      </c>
      <c r="I167" s="74">
        <v>0</v>
      </c>
      <c r="J167" s="76">
        <v>0</v>
      </c>
      <c r="K167" s="77">
        <v>2705.146</v>
      </c>
      <c r="L167" s="78">
        <v>2207.751</v>
      </c>
    </row>
    <row r="168" spans="1:12" ht="12.75">
      <c r="A168" s="72" t="s">
        <v>461</v>
      </c>
      <c r="B168" s="73" t="s">
        <v>462</v>
      </c>
      <c r="C168" s="74">
        <v>22.298</v>
      </c>
      <c r="D168" s="75">
        <v>0</v>
      </c>
      <c r="E168" s="74">
        <v>22.5</v>
      </c>
      <c r="F168" s="76">
        <v>0</v>
      </c>
      <c r="G168" s="74">
        <v>55.939</v>
      </c>
      <c r="H168" s="75">
        <v>0</v>
      </c>
      <c r="I168" s="74">
        <v>391.314</v>
      </c>
      <c r="J168" s="76">
        <v>0</v>
      </c>
      <c r="K168" s="77">
        <v>-33.641000000000005</v>
      </c>
      <c r="L168" s="78">
        <v>0</v>
      </c>
    </row>
    <row r="169" spans="1:12" ht="12.75">
      <c r="A169" s="72" t="s">
        <v>463</v>
      </c>
      <c r="B169" s="73" t="s">
        <v>464</v>
      </c>
      <c r="C169" s="74">
        <v>0</v>
      </c>
      <c r="D169" s="75">
        <v>654.073</v>
      </c>
      <c r="E169" s="74">
        <v>0</v>
      </c>
      <c r="F169" s="76">
        <v>1363.281</v>
      </c>
      <c r="G169" s="74">
        <v>0</v>
      </c>
      <c r="H169" s="75">
        <v>21233.616</v>
      </c>
      <c r="I169" s="74">
        <v>0</v>
      </c>
      <c r="J169" s="76">
        <v>48909.364</v>
      </c>
      <c r="K169" s="77">
        <v>0</v>
      </c>
      <c r="L169" s="78">
        <v>-20579.543</v>
      </c>
    </row>
    <row r="170" spans="1:12" ht="12.75">
      <c r="A170" s="72" t="s">
        <v>467</v>
      </c>
      <c r="B170" s="73" t="s">
        <v>468</v>
      </c>
      <c r="C170" s="74">
        <v>0</v>
      </c>
      <c r="D170" s="75">
        <v>0</v>
      </c>
      <c r="E170" s="74">
        <v>0</v>
      </c>
      <c r="F170" s="76">
        <v>0</v>
      </c>
      <c r="G170" s="74">
        <v>12605.745</v>
      </c>
      <c r="H170" s="75">
        <v>452.679</v>
      </c>
      <c r="I170" s="74">
        <v>107836.709</v>
      </c>
      <c r="J170" s="76">
        <v>3989.486</v>
      </c>
      <c r="K170" s="77">
        <v>-12605.745</v>
      </c>
      <c r="L170" s="78">
        <v>-452.679</v>
      </c>
    </row>
    <row r="171" spans="1:12" ht="12.75">
      <c r="A171" s="72" t="s">
        <v>471</v>
      </c>
      <c r="B171" s="73" t="s">
        <v>472</v>
      </c>
      <c r="C171" s="74">
        <v>4.817</v>
      </c>
      <c r="D171" s="75">
        <v>3.738</v>
      </c>
      <c r="E171" s="74">
        <v>1.091</v>
      </c>
      <c r="F171" s="76">
        <v>0.792</v>
      </c>
      <c r="G171" s="74">
        <v>0</v>
      </c>
      <c r="H171" s="75">
        <v>0</v>
      </c>
      <c r="I171" s="74">
        <v>0</v>
      </c>
      <c r="J171" s="76">
        <v>0</v>
      </c>
      <c r="K171" s="77">
        <v>4.817</v>
      </c>
      <c r="L171" s="78">
        <v>3.738</v>
      </c>
    </row>
    <row r="172" spans="1:12" ht="12.75">
      <c r="A172" s="72" t="s">
        <v>473</v>
      </c>
      <c r="B172" s="73" t="s">
        <v>474</v>
      </c>
      <c r="C172" s="74">
        <v>6800.096</v>
      </c>
      <c r="D172" s="75">
        <v>7215.803</v>
      </c>
      <c r="E172" s="74">
        <v>5016.243</v>
      </c>
      <c r="F172" s="76">
        <v>5958.537</v>
      </c>
      <c r="G172" s="74">
        <v>0.009</v>
      </c>
      <c r="H172" s="75">
        <v>0.065</v>
      </c>
      <c r="I172" s="74">
        <v>0.001</v>
      </c>
      <c r="J172" s="76">
        <v>0.002</v>
      </c>
      <c r="K172" s="77">
        <v>6800.0869999999995</v>
      </c>
      <c r="L172" s="78">
        <v>7215.738</v>
      </c>
    </row>
    <row r="173" spans="1:12" ht="12.75">
      <c r="A173" s="72" t="s">
        <v>475</v>
      </c>
      <c r="B173" s="73" t="s">
        <v>476</v>
      </c>
      <c r="C173" s="74">
        <v>8345.674</v>
      </c>
      <c r="D173" s="75">
        <v>11351.167</v>
      </c>
      <c r="E173" s="74">
        <v>3339.982</v>
      </c>
      <c r="F173" s="76">
        <v>4027.038</v>
      </c>
      <c r="G173" s="74">
        <v>0</v>
      </c>
      <c r="H173" s="75">
        <v>0</v>
      </c>
      <c r="I173" s="74">
        <v>0</v>
      </c>
      <c r="J173" s="76">
        <v>0</v>
      </c>
      <c r="K173" s="77">
        <v>8345.674</v>
      </c>
      <c r="L173" s="78">
        <v>11351.167</v>
      </c>
    </row>
    <row r="174" spans="1:12" ht="12.75">
      <c r="A174" s="72" t="s">
        <v>477</v>
      </c>
      <c r="B174" s="73" t="s">
        <v>478</v>
      </c>
      <c r="C174" s="74">
        <v>25.627</v>
      </c>
      <c r="D174" s="75">
        <v>14.193</v>
      </c>
      <c r="E174" s="74">
        <v>4.883</v>
      </c>
      <c r="F174" s="76">
        <v>2.487</v>
      </c>
      <c r="G174" s="74">
        <v>4.807</v>
      </c>
      <c r="H174" s="75">
        <v>3.72</v>
      </c>
      <c r="I174" s="74">
        <v>0.184</v>
      </c>
      <c r="J174" s="76">
        <v>0.131</v>
      </c>
      <c r="K174" s="77">
        <v>20.82</v>
      </c>
      <c r="L174" s="78">
        <v>10.472999999999999</v>
      </c>
    </row>
    <row r="175" spans="1:12" ht="13.5" thickBot="1">
      <c r="A175" s="79" t="s">
        <v>479</v>
      </c>
      <c r="B175" s="80" t="s">
        <v>480</v>
      </c>
      <c r="C175" s="81">
        <v>95.5</v>
      </c>
      <c r="D175" s="82">
        <v>105.616</v>
      </c>
      <c r="E175" s="81">
        <v>22.88</v>
      </c>
      <c r="F175" s="83">
        <v>25.84</v>
      </c>
      <c r="G175" s="81">
        <v>253.408</v>
      </c>
      <c r="H175" s="82">
        <v>67.328</v>
      </c>
      <c r="I175" s="81">
        <v>52.452</v>
      </c>
      <c r="J175" s="83">
        <v>13.97</v>
      </c>
      <c r="K175" s="84">
        <v>-157.908</v>
      </c>
      <c r="L175" s="85">
        <v>38.288</v>
      </c>
    </row>
  </sheetData>
  <sheetProtection/>
  <printOptions horizontalCentered="1"/>
  <pageMargins left="0.1968503937007874" right="0.1968503937007874" top="0.7480314960629921" bottom="0.5118110236220472" header="0.1968503937007874" footer="0.2362204724409449"/>
  <pageSetup horizontalDpi="600" verticalDpi="600" orientation="landscape" paperSize="9" scale="80" r:id="rId1"/>
  <headerFooter alignWithMargins="0">
    <oddHeader xml:space="preserve">&amp;L&amp;"Times New Roman CE,Pogrubiona kursywa"&amp;12Departament Rynków Rolnych&amp;C
&amp;8
&amp;"Times New Roman CE,Standardowy"&amp;14Polski handel zagraniczny towarami rolno-spożywczymi z ROSJĄ w 2013r. - dane ostateczne! 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83"/>
  <sheetViews>
    <sheetView zoomScale="90" zoomScaleNormal="90" zoomScalePageLayoutView="0" workbookViewId="0" topLeftCell="A1">
      <selection activeCell="B21" sqref="B21"/>
    </sheetView>
  </sheetViews>
  <sheetFormatPr defaultColWidth="9.00390625" defaultRowHeight="12.75"/>
  <cols>
    <col min="1" max="1" width="16.875" style="89" customWidth="1"/>
    <col min="2" max="2" width="11.375" style="89" bestFit="1" customWidth="1"/>
    <col min="3" max="3" width="10.625" style="89" bestFit="1" customWidth="1"/>
    <col min="4" max="4" width="1.37890625" style="89" customWidth="1"/>
    <col min="5" max="5" width="17.25390625" style="89" customWidth="1"/>
    <col min="6" max="6" width="11.375" style="89" bestFit="1" customWidth="1"/>
    <col min="7" max="7" width="10.625" style="89" bestFit="1" customWidth="1"/>
    <col min="8" max="8" width="0.6171875" style="89" customWidth="1"/>
    <col min="9" max="9" width="11.625" style="89" customWidth="1"/>
    <col min="10" max="10" width="3.875" style="89" customWidth="1"/>
    <col min="11" max="11" width="17.00390625" style="89" customWidth="1"/>
    <col min="12" max="12" width="11.375" style="90" bestFit="1" customWidth="1"/>
    <col min="13" max="13" width="10.625" style="90" bestFit="1" customWidth="1"/>
    <col min="14" max="14" width="0.875" style="90" customWidth="1"/>
    <col min="15" max="15" width="17.00390625" style="90" bestFit="1" customWidth="1"/>
    <col min="16" max="16" width="11.375" style="90" bestFit="1" customWidth="1"/>
    <col min="17" max="17" width="10.625" style="90" bestFit="1" customWidth="1"/>
    <col min="18" max="16384" width="9.125" style="90" customWidth="1"/>
  </cols>
  <sheetData>
    <row r="1" ht="20.25">
      <c r="A1" s="88" t="s">
        <v>481</v>
      </c>
    </row>
    <row r="2" spans="1:17" ht="24" customHeight="1">
      <c r="A2" s="88" t="s">
        <v>482</v>
      </c>
      <c r="K2" s="88" t="s">
        <v>483</v>
      </c>
      <c r="L2" s="89"/>
      <c r="M2" s="89"/>
      <c r="N2" s="89"/>
      <c r="O2" s="89"/>
      <c r="P2" s="89"/>
      <c r="Q2" s="89"/>
    </row>
    <row r="3" spans="1:17" ht="16.5" thickBot="1">
      <c r="A3" s="91" t="s">
        <v>484</v>
      </c>
      <c r="K3" s="91" t="s">
        <v>484</v>
      </c>
      <c r="L3" s="89"/>
      <c r="M3" s="89"/>
      <c r="N3" s="89"/>
      <c r="O3" s="89"/>
      <c r="P3" s="89"/>
      <c r="Q3" s="89"/>
    </row>
    <row r="4" spans="1:17" s="97" customFormat="1" ht="23.25" thickBot="1">
      <c r="A4" s="92" t="s">
        <v>485</v>
      </c>
      <c r="B4" s="93"/>
      <c r="C4" s="93"/>
      <c r="D4" s="93"/>
      <c r="E4" s="94"/>
      <c r="F4" s="93"/>
      <c r="G4" s="95"/>
      <c r="H4" s="89"/>
      <c r="I4" s="89"/>
      <c r="J4" s="96"/>
      <c r="K4" s="92" t="s">
        <v>485</v>
      </c>
      <c r="L4" s="93"/>
      <c r="M4" s="93"/>
      <c r="N4" s="93"/>
      <c r="O4" s="94"/>
      <c r="P4" s="93"/>
      <c r="Q4" s="95"/>
    </row>
    <row r="5" spans="1:17" ht="21" thickBot="1">
      <c r="A5" s="98" t="s">
        <v>17</v>
      </c>
      <c r="B5" s="99"/>
      <c r="C5" s="100"/>
      <c r="D5" s="101"/>
      <c r="E5" s="98" t="s">
        <v>18</v>
      </c>
      <c r="F5" s="99"/>
      <c r="G5" s="100"/>
      <c r="H5" s="102"/>
      <c r="I5" s="96"/>
      <c r="K5" s="98" t="s">
        <v>17</v>
      </c>
      <c r="L5" s="99"/>
      <c r="M5" s="100"/>
      <c r="N5" s="101"/>
      <c r="O5" s="98" t="s">
        <v>18</v>
      </c>
      <c r="P5" s="99"/>
      <c r="Q5" s="100"/>
    </row>
    <row r="6" spans="1:17" ht="31.5">
      <c r="A6" s="103" t="s">
        <v>486</v>
      </c>
      <c r="B6" s="104" t="s">
        <v>33</v>
      </c>
      <c r="C6" s="105" t="s">
        <v>487</v>
      </c>
      <c r="D6" s="106"/>
      <c r="E6" s="103" t="s">
        <v>486</v>
      </c>
      <c r="F6" s="104" t="s">
        <v>33</v>
      </c>
      <c r="G6" s="105" t="s">
        <v>487</v>
      </c>
      <c r="H6" s="106"/>
      <c r="I6" s="107"/>
      <c r="K6" s="103" t="s">
        <v>486</v>
      </c>
      <c r="L6" s="104" t="s">
        <v>33</v>
      </c>
      <c r="M6" s="105" t="s">
        <v>487</v>
      </c>
      <c r="N6" s="106"/>
      <c r="O6" s="103" t="s">
        <v>486</v>
      </c>
      <c r="P6" s="104" t="s">
        <v>33</v>
      </c>
      <c r="Q6" s="105" t="s">
        <v>487</v>
      </c>
    </row>
    <row r="7" spans="1:17" ht="15.75">
      <c r="A7" s="108" t="s">
        <v>488</v>
      </c>
      <c r="B7" s="109">
        <v>1027.832742</v>
      </c>
      <c r="C7" s="110">
        <v>528.017565</v>
      </c>
      <c r="D7" s="111"/>
      <c r="E7" s="112" t="s">
        <v>488</v>
      </c>
      <c r="F7" s="109">
        <v>1117.290335</v>
      </c>
      <c r="G7" s="110">
        <v>587.4053349999999</v>
      </c>
      <c r="H7" s="113"/>
      <c r="I7" s="107"/>
      <c r="K7" s="108" t="s">
        <v>488</v>
      </c>
      <c r="L7" s="109">
        <v>767.677431</v>
      </c>
      <c r="M7" s="110">
        <v>368.699449</v>
      </c>
      <c r="N7" s="114"/>
      <c r="O7" s="115" t="s">
        <v>488</v>
      </c>
      <c r="P7" s="109">
        <v>925.0868360000001</v>
      </c>
      <c r="Q7" s="110">
        <v>444.49518</v>
      </c>
    </row>
    <row r="8" spans="1:17" ht="15.75">
      <c r="A8" s="116" t="s">
        <v>489</v>
      </c>
      <c r="B8" s="117">
        <v>287.079086</v>
      </c>
      <c r="C8" s="118">
        <v>92.554295</v>
      </c>
      <c r="D8" s="119"/>
      <c r="E8" s="120" t="s">
        <v>489</v>
      </c>
      <c r="F8" s="117">
        <v>293.302012</v>
      </c>
      <c r="G8" s="118">
        <v>109.67466999999999</v>
      </c>
      <c r="H8" s="106"/>
      <c r="I8" s="107"/>
      <c r="K8" s="116" t="s">
        <v>490</v>
      </c>
      <c r="L8" s="117">
        <v>148.85361799999998</v>
      </c>
      <c r="M8" s="118">
        <v>66.213436</v>
      </c>
      <c r="N8" s="121"/>
      <c r="O8" s="122" t="s">
        <v>490</v>
      </c>
      <c r="P8" s="117">
        <v>104.49045299999999</v>
      </c>
      <c r="Q8" s="118">
        <v>42.472076</v>
      </c>
    </row>
    <row r="9" spans="1:17" ht="15.75">
      <c r="A9" s="116" t="s">
        <v>491</v>
      </c>
      <c r="B9" s="117">
        <v>136.221397</v>
      </c>
      <c r="C9" s="118">
        <v>47.62041000000001</v>
      </c>
      <c r="D9" s="119"/>
      <c r="E9" s="120" t="s">
        <v>491</v>
      </c>
      <c r="F9" s="117">
        <v>148.10192999999998</v>
      </c>
      <c r="G9" s="118">
        <v>51.282865</v>
      </c>
      <c r="H9" s="106"/>
      <c r="I9" s="107"/>
      <c r="K9" s="116" t="s">
        <v>492</v>
      </c>
      <c r="L9" s="117">
        <v>82.150236</v>
      </c>
      <c r="M9" s="118">
        <v>25.91094</v>
      </c>
      <c r="N9" s="121"/>
      <c r="O9" s="122" t="s">
        <v>493</v>
      </c>
      <c r="P9" s="117">
        <v>99.411495</v>
      </c>
      <c r="Q9" s="118">
        <v>35.775086</v>
      </c>
    </row>
    <row r="10" spans="1:17" ht="15.75">
      <c r="A10" s="116" t="s">
        <v>494</v>
      </c>
      <c r="B10" s="117">
        <v>94.485831</v>
      </c>
      <c r="C10" s="118">
        <v>51.553161</v>
      </c>
      <c r="D10" s="119"/>
      <c r="E10" s="120" t="s">
        <v>494</v>
      </c>
      <c r="F10" s="117">
        <v>102.30685700000001</v>
      </c>
      <c r="G10" s="118">
        <v>55.275358</v>
      </c>
      <c r="H10" s="106"/>
      <c r="I10" s="107"/>
      <c r="K10" s="116" t="s">
        <v>494</v>
      </c>
      <c r="L10" s="117">
        <v>58.713761</v>
      </c>
      <c r="M10" s="118">
        <v>20.762349999999998</v>
      </c>
      <c r="N10" s="121"/>
      <c r="O10" s="122" t="s">
        <v>495</v>
      </c>
      <c r="P10" s="117">
        <v>82.35241</v>
      </c>
      <c r="Q10" s="118">
        <v>43.416334</v>
      </c>
    </row>
    <row r="11" spans="1:17" ht="15.75">
      <c r="A11" s="116" t="s">
        <v>496</v>
      </c>
      <c r="B11" s="117">
        <v>79.29616899999999</v>
      </c>
      <c r="C11" s="118">
        <v>33.825694000000006</v>
      </c>
      <c r="D11" s="119"/>
      <c r="E11" s="120" t="s">
        <v>496</v>
      </c>
      <c r="F11" s="117">
        <v>88.41938499999999</v>
      </c>
      <c r="G11" s="118">
        <v>36.618017</v>
      </c>
      <c r="H11" s="106"/>
      <c r="I11" s="107"/>
      <c r="K11" s="116" t="s">
        <v>495</v>
      </c>
      <c r="L11" s="117">
        <v>57.161027000000004</v>
      </c>
      <c r="M11" s="118">
        <v>32.064919</v>
      </c>
      <c r="N11" s="121"/>
      <c r="O11" s="122" t="s">
        <v>492</v>
      </c>
      <c r="P11" s="117">
        <v>75.751707</v>
      </c>
      <c r="Q11" s="118">
        <v>24.775026999999998</v>
      </c>
    </row>
    <row r="12" spans="1:17" ht="15.75">
      <c r="A12" s="116" t="s">
        <v>497</v>
      </c>
      <c r="B12" s="117">
        <v>67.218405</v>
      </c>
      <c r="C12" s="118">
        <v>41.572551</v>
      </c>
      <c r="D12" s="119"/>
      <c r="E12" s="120" t="s">
        <v>497</v>
      </c>
      <c r="F12" s="117">
        <v>71.04812799999999</v>
      </c>
      <c r="G12" s="118">
        <v>43.509879999999995</v>
      </c>
      <c r="H12" s="106"/>
      <c r="I12" s="107"/>
      <c r="K12" s="116" t="s">
        <v>498</v>
      </c>
      <c r="L12" s="117">
        <v>55.981254</v>
      </c>
      <c r="M12" s="118">
        <v>33.348776</v>
      </c>
      <c r="N12" s="121"/>
      <c r="O12" s="122" t="s">
        <v>499</v>
      </c>
      <c r="P12" s="117">
        <v>71.642206</v>
      </c>
      <c r="Q12" s="118">
        <v>32.411388</v>
      </c>
    </row>
    <row r="13" spans="1:17" ht="15.75">
      <c r="A13" s="116" t="s">
        <v>499</v>
      </c>
      <c r="B13" s="117">
        <v>50.583394999999996</v>
      </c>
      <c r="C13" s="118">
        <v>34.481970999999994</v>
      </c>
      <c r="D13" s="119"/>
      <c r="E13" s="120" t="s">
        <v>499</v>
      </c>
      <c r="F13" s="117">
        <v>48.904540000000004</v>
      </c>
      <c r="G13" s="118">
        <v>31.787526000000003</v>
      </c>
      <c r="H13" s="106"/>
      <c r="I13" s="107"/>
      <c r="K13" s="116" t="s">
        <v>499</v>
      </c>
      <c r="L13" s="117">
        <v>49.941832000000005</v>
      </c>
      <c r="M13" s="118">
        <v>23.385351999999997</v>
      </c>
      <c r="N13" s="121"/>
      <c r="O13" s="122" t="s">
        <v>494</v>
      </c>
      <c r="P13" s="117">
        <v>70.81197900000001</v>
      </c>
      <c r="Q13" s="118">
        <v>22.173122</v>
      </c>
    </row>
    <row r="14" spans="1:17" ht="15.75">
      <c r="A14" s="116" t="s">
        <v>500</v>
      </c>
      <c r="B14" s="117">
        <v>40.527476</v>
      </c>
      <c r="C14" s="118">
        <v>18.054631</v>
      </c>
      <c r="D14" s="119"/>
      <c r="E14" s="120" t="s">
        <v>501</v>
      </c>
      <c r="F14" s="117">
        <v>37.103796</v>
      </c>
      <c r="G14" s="118">
        <v>36.462405</v>
      </c>
      <c r="H14" s="106"/>
      <c r="I14" s="107"/>
      <c r="K14" s="116" t="s">
        <v>493</v>
      </c>
      <c r="L14" s="117">
        <v>43.526047</v>
      </c>
      <c r="M14" s="118">
        <v>16.536072</v>
      </c>
      <c r="N14" s="121"/>
      <c r="O14" s="122" t="s">
        <v>502</v>
      </c>
      <c r="P14" s="117">
        <v>67.52594</v>
      </c>
      <c r="Q14" s="118">
        <v>51.691361</v>
      </c>
    </row>
    <row r="15" spans="1:17" ht="15.75">
      <c r="A15" s="116" t="s">
        <v>501</v>
      </c>
      <c r="B15" s="117">
        <v>28.020777</v>
      </c>
      <c r="C15" s="118">
        <v>26.535562000000002</v>
      </c>
      <c r="D15" s="119"/>
      <c r="E15" s="120" t="s">
        <v>503</v>
      </c>
      <c r="F15" s="117">
        <v>31.944811</v>
      </c>
      <c r="G15" s="118">
        <v>23.629006</v>
      </c>
      <c r="H15" s="106"/>
      <c r="I15" s="107"/>
      <c r="K15" s="116" t="s">
        <v>504</v>
      </c>
      <c r="L15" s="117">
        <v>42.516027</v>
      </c>
      <c r="M15" s="118">
        <v>21.951038</v>
      </c>
      <c r="N15" s="121"/>
      <c r="O15" s="122" t="s">
        <v>504</v>
      </c>
      <c r="P15" s="117">
        <v>57.351738</v>
      </c>
      <c r="Q15" s="118">
        <v>27.323123</v>
      </c>
    </row>
    <row r="16" spans="1:17" ht="15.75">
      <c r="A16" s="116" t="s">
        <v>503</v>
      </c>
      <c r="B16" s="117">
        <v>26.546701000000002</v>
      </c>
      <c r="C16" s="118">
        <v>19.791296</v>
      </c>
      <c r="D16" s="119"/>
      <c r="E16" s="120" t="s">
        <v>505</v>
      </c>
      <c r="F16" s="117">
        <v>26.307479999999998</v>
      </c>
      <c r="G16" s="118">
        <v>20.82074</v>
      </c>
      <c r="H16" s="106"/>
      <c r="I16" s="107"/>
      <c r="K16" s="116" t="s">
        <v>506</v>
      </c>
      <c r="L16" s="117">
        <v>29.735749</v>
      </c>
      <c r="M16" s="118">
        <v>13.376406999999999</v>
      </c>
      <c r="N16" s="121"/>
      <c r="O16" s="122" t="s">
        <v>489</v>
      </c>
      <c r="P16" s="117">
        <v>43.276836</v>
      </c>
      <c r="Q16" s="118">
        <v>29.795865000000003</v>
      </c>
    </row>
    <row r="17" spans="1:17" ht="16.5" thickBot="1">
      <c r="A17" s="123" t="s">
        <v>507</v>
      </c>
      <c r="B17" s="124">
        <v>25.685046999999997</v>
      </c>
      <c r="C17" s="125">
        <v>19.084609</v>
      </c>
      <c r="D17" s="126"/>
      <c r="E17" s="127" t="s">
        <v>507</v>
      </c>
      <c r="F17" s="124">
        <v>26.047253</v>
      </c>
      <c r="G17" s="125">
        <v>21.215167</v>
      </c>
      <c r="H17" s="106"/>
      <c r="I17" s="107"/>
      <c r="K17" s="123" t="s">
        <v>489</v>
      </c>
      <c r="L17" s="124">
        <v>26.718207</v>
      </c>
      <c r="M17" s="125">
        <v>13.646643</v>
      </c>
      <c r="N17" s="128"/>
      <c r="O17" s="129" t="s">
        <v>498</v>
      </c>
      <c r="P17" s="124">
        <v>33.007290999999995</v>
      </c>
      <c r="Q17" s="125">
        <v>19.276633999999998</v>
      </c>
    </row>
    <row r="18" spans="1:9" ht="15">
      <c r="A18" s="130"/>
      <c r="B18" s="130"/>
      <c r="C18" s="130"/>
      <c r="D18" s="130"/>
      <c r="E18" s="130"/>
      <c r="F18" s="130"/>
      <c r="G18" s="130"/>
      <c r="H18" s="130"/>
      <c r="I18" s="107"/>
    </row>
    <row r="19" spans="1:9" ht="15">
      <c r="A19" s="130"/>
      <c r="B19" s="130"/>
      <c r="C19" s="130"/>
      <c r="D19" s="130"/>
      <c r="E19" s="130"/>
      <c r="F19" s="130"/>
      <c r="G19" s="130"/>
      <c r="H19" s="130"/>
      <c r="I19" s="130"/>
    </row>
    <row r="20" spans="1:17" ht="21.75" customHeight="1">
      <c r="A20" s="88" t="s">
        <v>508</v>
      </c>
      <c r="H20" s="130"/>
      <c r="I20" s="130"/>
      <c r="J20" s="131"/>
      <c r="K20" s="88" t="s">
        <v>509</v>
      </c>
      <c r="L20" s="89"/>
      <c r="M20" s="89"/>
      <c r="N20" s="89"/>
      <c r="O20" s="89"/>
      <c r="P20" s="89"/>
      <c r="Q20" s="89"/>
    </row>
    <row r="21" spans="1:17" ht="16.5" thickBot="1">
      <c r="A21" s="91" t="s">
        <v>484</v>
      </c>
      <c r="H21" s="131"/>
      <c r="I21" s="131"/>
      <c r="J21" s="131"/>
      <c r="K21" s="91" t="s">
        <v>484</v>
      </c>
      <c r="L21" s="89"/>
      <c r="M21" s="89"/>
      <c r="N21" s="89"/>
      <c r="O21" s="89"/>
      <c r="P21" s="89"/>
      <c r="Q21" s="89"/>
    </row>
    <row r="22" spans="1:17" ht="23.25" thickBot="1">
      <c r="A22" s="92" t="s">
        <v>485</v>
      </c>
      <c r="B22" s="93"/>
      <c r="C22" s="93"/>
      <c r="D22" s="93"/>
      <c r="E22" s="94"/>
      <c r="F22" s="93"/>
      <c r="G22" s="95"/>
      <c r="H22" s="131"/>
      <c r="I22" s="131"/>
      <c r="J22" s="131"/>
      <c r="K22" s="92" t="s">
        <v>485</v>
      </c>
      <c r="L22" s="93"/>
      <c r="M22" s="93"/>
      <c r="N22" s="93"/>
      <c r="O22" s="94"/>
      <c r="P22" s="93"/>
      <c r="Q22" s="95"/>
    </row>
    <row r="23" spans="1:17" ht="21" thickBot="1">
      <c r="A23" s="98" t="s">
        <v>17</v>
      </c>
      <c r="B23" s="99"/>
      <c r="C23" s="100"/>
      <c r="D23" s="101"/>
      <c r="E23" s="98" t="s">
        <v>18</v>
      </c>
      <c r="F23" s="99"/>
      <c r="G23" s="100"/>
      <c r="H23" s="131"/>
      <c r="I23" s="131"/>
      <c r="J23" s="131"/>
      <c r="K23" s="98" t="s">
        <v>17</v>
      </c>
      <c r="L23" s="99"/>
      <c r="M23" s="100"/>
      <c r="N23" s="101"/>
      <c r="O23" s="98" t="s">
        <v>18</v>
      </c>
      <c r="P23" s="99"/>
      <c r="Q23" s="100"/>
    </row>
    <row r="24" spans="1:17" ht="31.5">
      <c r="A24" s="103" t="s">
        <v>486</v>
      </c>
      <c r="B24" s="104" t="s">
        <v>33</v>
      </c>
      <c r="C24" s="105" t="s">
        <v>487</v>
      </c>
      <c r="D24" s="106"/>
      <c r="E24" s="103" t="s">
        <v>486</v>
      </c>
      <c r="F24" s="104" t="s">
        <v>33</v>
      </c>
      <c r="G24" s="105" t="s">
        <v>487</v>
      </c>
      <c r="H24" s="131"/>
      <c r="I24" s="131"/>
      <c r="J24" s="131"/>
      <c r="K24" s="103" t="s">
        <v>486</v>
      </c>
      <c r="L24" s="104" t="s">
        <v>33</v>
      </c>
      <c r="M24" s="105" t="s">
        <v>487</v>
      </c>
      <c r="N24" s="106"/>
      <c r="O24" s="103" t="s">
        <v>486</v>
      </c>
      <c r="P24" s="104" t="s">
        <v>33</v>
      </c>
      <c r="Q24" s="105" t="s">
        <v>487</v>
      </c>
    </row>
    <row r="25" spans="1:17" ht="15.75">
      <c r="A25" s="108" t="s">
        <v>488</v>
      </c>
      <c r="B25" s="109">
        <v>893.604375</v>
      </c>
      <c r="C25" s="110">
        <v>272.940953</v>
      </c>
      <c r="D25" s="114"/>
      <c r="E25" s="115" t="s">
        <v>488</v>
      </c>
      <c r="F25" s="109">
        <v>949.9528029999999</v>
      </c>
      <c r="G25" s="110">
        <v>289.955483</v>
      </c>
      <c r="H25" s="131"/>
      <c r="I25" s="131"/>
      <c r="J25" s="131"/>
      <c r="K25" s="108" t="s">
        <v>488</v>
      </c>
      <c r="L25" s="109">
        <v>1356.155484</v>
      </c>
      <c r="M25" s="110">
        <v>924.8692530000001</v>
      </c>
      <c r="N25" s="114"/>
      <c r="O25" s="115" t="s">
        <v>488</v>
      </c>
      <c r="P25" s="109">
        <v>1628.491324</v>
      </c>
      <c r="Q25" s="110">
        <v>991.964622</v>
      </c>
    </row>
    <row r="26" spans="1:17" ht="15.75">
      <c r="A26" s="116" t="s">
        <v>495</v>
      </c>
      <c r="B26" s="117">
        <v>160.492136</v>
      </c>
      <c r="C26" s="118">
        <v>43.614955</v>
      </c>
      <c r="D26" s="121"/>
      <c r="E26" s="122" t="s">
        <v>495</v>
      </c>
      <c r="F26" s="117">
        <v>234.413577</v>
      </c>
      <c r="G26" s="118">
        <v>64.866493</v>
      </c>
      <c r="H26" s="131"/>
      <c r="I26" s="131"/>
      <c r="J26" s="131"/>
      <c r="K26" s="116" t="s">
        <v>489</v>
      </c>
      <c r="L26" s="117">
        <v>254.745761</v>
      </c>
      <c r="M26" s="118">
        <v>319.31390600000003</v>
      </c>
      <c r="N26" s="121"/>
      <c r="O26" s="122" t="s">
        <v>489</v>
      </c>
      <c r="P26" s="117">
        <v>308.980377</v>
      </c>
      <c r="Q26" s="118">
        <v>313.824419</v>
      </c>
    </row>
    <row r="27" spans="1:17" ht="15.75">
      <c r="A27" s="116" t="s">
        <v>497</v>
      </c>
      <c r="B27" s="117">
        <v>145.107021</v>
      </c>
      <c r="C27" s="118">
        <v>50.574061</v>
      </c>
      <c r="D27" s="121"/>
      <c r="E27" s="122" t="s">
        <v>497</v>
      </c>
      <c r="F27" s="117">
        <v>133.29521</v>
      </c>
      <c r="G27" s="118">
        <v>50.039338</v>
      </c>
      <c r="H27" s="131"/>
      <c r="I27" s="131"/>
      <c r="J27" s="90"/>
      <c r="K27" s="116" t="s">
        <v>494</v>
      </c>
      <c r="L27" s="117">
        <v>120.08359200000001</v>
      </c>
      <c r="M27" s="118">
        <v>52.497980000000005</v>
      </c>
      <c r="N27" s="121"/>
      <c r="O27" s="122" t="s">
        <v>493</v>
      </c>
      <c r="P27" s="117">
        <v>140.268297</v>
      </c>
      <c r="Q27" s="118">
        <v>45.938708</v>
      </c>
    </row>
    <row r="28" spans="1:17" ht="15.75">
      <c r="A28" s="116" t="s">
        <v>489</v>
      </c>
      <c r="B28" s="117">
        <v>109.27734600000001</v>
      </c>
      <c r="C28" s="118">
        <v>35.885489</v>
      </c>
      <c r="D28" s="121"/>
      <c r="E28" s="122" t="s">
        <v>489</v>
      </c>
      <c r="F28" s="117">
        <v>128.823668</v>
      </c>
      <c r="G28" s="118">
        <v>45.114798</v>
      </c>
      <c r="H28" s="131"/>
      <c r="I28" s="131"/>
      <c r="J28" s="131"/>
      <c r="K28" s="116" t="s">
        <v>495</v>
      </c>
      <c r="L28" s="117">
        <v>96.887477</v>
      </c>
      <c r="M28" s="118">
        <v>55.118412</v>
      </c>
      <c r="N28" s="121"/>
      <c r="O28" s="122" t="s">
        <v>494</v>
      </c>
      <c r="P28" s="117">
        <v>131.190372</v>
      </c>
      <c r="Q28" s="118">
        <v>60.590807999999996</v>
      </c>
    </row>
    <row r="29" spans="1:17" ht="15.75">
      <c r="A29" s="116" t="s">
        <v>510</v>
      </c>
      <c r="B29" s="117">
        <v>101.423083</v>
      </c>
      <c r="C29" s="118">
        <v>36.689487</v>
      </c>
      <c r="D29" s="121"/>
      <c r="E29" s="122" t="s">
        <v>500</v>
      </c>
      <c r="F29" s="117">
        <v>75.857365</v>
      </c>
      <c r="G29" s="118">
        <v>23.690238</v>
      </c>
      <c r="H29" s="131"/>
      <c r="I29" s="131"/>
      <c r="J29" s="131"/>
      <c r="K29" s="116" t="s">
        <v>497</v>
      </c>
      <c r="L29" s="117">
        <v>84.551671</v>
      </c>
      <c r="M29" s="118">
        <v>80.28053999999999</v>
      </c>
      <c r="N29" s="121"/>
      <c r="O29" s="122" t="s">
        <v>497</v>
      </c>
      <c r="P29" s="117">
        <v>115.84205499999999</v>
      </c>
      <c r="Q29" s="118">
        <v>86.196213</v>
      </c>
    </row>
    <row r="30" spans="1:17" ht="15.75">
      <c r="A30" s="116" t="s">
        <v>500</v>
      </c>
      <c r="B30" s="117">
        <v>73.068462</v>
      </c>
      <c r="C30" s="118">
        <v>21.738246999999998</v>
      </c>
      <c r="D30" s="121"/>
      <c r="E30" s="122" t="s">
        <v>496</v>
      </c>
      <c r="F30" s="117">
        <v>60.472682999999996</v>
      </c>
      <c r="G30" s="118">
        <v>15.202095</v>
      </c>
      <c r="H30" s="131"/>
      <c r="I30" s="131"/>
      <c r="J30" s="131"/>
      <c r="K30" s="116" t="s">
        <v>493</v>
      </c>
      <c r="L30" s="117">
        <v>83.026448</v>
      </c>
      <c r="M30" s="118">
        <v>29.243052</v>
      </c>
      <c r="N30" s="121"/>
      <c r="O30" s="122" t="s">
        <v>495</v>
      </c>
      <c r="P30" s="117">
        <v>111.27773699999999</v>
      </c>
      <c r="Q30" s="118">
        <v>53.816661999999994</v>
      </c>
    </row>
    <row r="31" spans="1:17" ht="15.75">
      <c r="A31" s="116" t="s">
        <v>496</v>
      </c>
      <c r="B31" s="117">
        <v>40.300228000000004</v>
      </c>
      <c r="C31" s="118">
        <v>10.408626</v>
      </c>
      <c r="D31" s="121"/>
      <c r="E31" s="122" t="s">
        <v>491</v>
      </c>
      <c r="F31" s="117">
        <v>39.921678</v>
      </c>
      <c r="G31" s="118">
        <v>8.694308999999999</v>
      </c>
      <c r="H31" s="131"/>
      <c r="I31" s="131"/>
      <c r="J31" s="131"/>
      <c r="K31" s="116" t="s">
        <v>499</v>
      </c>
      <c r="L31" s="117">
        <v>63.239864000000004</v>
      </c>
      <c r="M31" s="118">
        <v>25.028096</v>
      </c>
      <c r="N31" s="121"/>
      <c r="O31" s="122" t="s">
        <v>499</v>
      </c>
      <c r="P31" s="117">
        <v>71.67169500000001</v>
      </c>
      <c r="Q31" s="118">
        <v>27.03482</v>
      </c>
    </row>
    <row r="32" spans="1:17" ht="15.75">
      <c r="A32" s="116" t="s">
        <v>491</v>
      </c>
      <c r="B32" s="117">
        <v>34.393339999999995</v>
      </c>
      <c r="C32" s="118">
        <v>8.118412000000001</v>
      </c>
      <c r="D32" s="121"/>
      <c r="E32" s="122" t="s">
        <v>493</v>
      </c>
      <c r="F32" s="117">
        <v>29.694911</v>
      </c>
      <c r="G32" s="118">
        <v>10.332111999999999</v>
      </c>
      <c r="H32" s="131"/>
      <c r="I32" s="131"/>
      <c r="J32" s="131"/>
      <c r="K32" s="116" t="s">
        <v>504</v>
      </c>
      <c r="L32" s="117">
        <v>46.806053999999996</v>
      </c>
      <c r="M32" s="118">
        <v>35.987398999999996</v>
      </c>
      <c r="N32" s="121"/>
      <c r="O32" s="122" t="s">
        <v>491</v>
      </c>
      <c r="P32" s="117">
        <v>68.521388</v>
      </c>
      <c r="Q32" s="118">
        <v>34.107791</v>
      </c>
    </row>
    <row r="33" spans="1:17" ht="15.75">
      <c r="A33" s="116" t="s">
        <v>493</v>
      </c>
      <c r="B33" s="117">
        <v>34.265448</v>
      </c>
      <c r="C33" s="118">
        <v>12.351996</v>
      </c>
      <c r="D33" s="121"/>
      <c r="E33" s="122" t="s">
        <v>494</v>
      </c>
      <c r="F33" s="117">
        <v>27.416823</v>
      </c>
      <c r="G33" s="118">
        <v>7.1002600000000005</v>
      </c>
      <c r="H33" s="131"/>
      <c r="I33" s="131"/>
      <c r="J33" s="131"/>
      <c r="K33" s="116" t="s">
        <v>511</v>
      </c>
      <c r="L33" s="117">
        <v>44.331987</v>
      </c>
      <c r="M33" s="118">
        <v>18.388587</v>
      </c>
      <c r="N33" s="121"/>
      <c r="O33" s="122" t="s">
        <v>501</v>
      </c>
      <c r="P33" s="117">
        <v>62.249552</v>
      </c>
      <c r="Q33" s="118">
        <v>26.414866000000004</v>
      </c>
    </row>
    <row r="34" spans="1:17" ht="15.75">
      <c r="A34" s="116" t="s">
        <v>494</v>
      </c>
      <c r="B34" s="117">
        <v>21.012756</v>
      </c>
      <c r="C34" s="118">
        <v>5.353782</v>
      </c>
      <c r="D34" s="121"/>
      <c r="E34" s="122" t="s">
        <v>512</v>
      </c>
      <c r="F34" s="117">
        <v>26.668589</v>
      </c>
      <c r="G34" s="118">
        <v>7.640283</v>
      </c>
      <c r="H34" s="131"/>
      <c r="I34" s="131"/>
      <c r="J34" s="131"/>
      <c r="K34" s="116" t="s">
        <v>491</v>
      </c>
      <c r="L34" s="117">
        <v>41.200072999999996</v>
      </c>
      <c r="M34" s="118">
        <v>21.769156</v>
      </c>
      <c r="N34" s="121"/>
      <c r="O34" s="122" t="s">
        <v>504</v>
      </c>
      <c r="P34" s="117">
        <v>55.318703</v>
      </c>
      <c r="Q34" s="118">
        <v>43.785966</v>
      </c>
    </row>
    <row r="35" spans="1:17" ht="16.5" thickBot="1">
      <c r="A35" s="123" t="s">
        <v>513</v>
      </c>
      <c r="B35" s="124">
        <v>20.870914</v>
      </c>
      <c r="C35" s="125">
        <v>5.0949290000000005</v>
      </c>
      <c r="D35" s="121"/>
      <c r="E35" s="129" t="s">
        <v>514</v>
      </c>
      <c r="F35" s="124">
        <v>25.295102999999997</v>
      </c>
      <c r="G35" s="125">
        <v>5.452698000000001</v>
      </c>
      <c r="H35" s="131"/>
      <c r="I35" s="131"/>
      <c r="J35" s="131"/>
      <c r="K35" s="123" t="s">
        <v>501</v>
      </c>
      <c r="L35" s="124">
        <v>39.282061999999996</v>
      </c>
      <c r="M35" s="125">
        <v>19.491037</v>
      </c>
      <c r="N35" s="121"/>
      <c r="O35" s="123" t="s">
        <v>515</v>
      </c>
      <c r="P35" s="124">
        <v>42.866508</v>
      </c>
      <c r="Q35" s="125">
        <v>30.392809</v>
      </c>
    </row>
    <row r="36" spans="1:12" ht="12.75">
      <c r="A36" s="132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ht="15">
      <c r="A37" s="133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2:17" ht="15.75">
      <c r="B38"/>
      <c r="C38"/>
      <c r="D38"/>
      <c r="E38"/>
      <c r="F38"/>
      <c r="G38" s="134"/>
      <c r="H38"/>
      <c r="I38"/>
      <c r="J38"/>
      <c r="K38"/>
      <c r="L38"/>
      <c r="M38"/>
      <c r="N38"/>
      <c r="O38"/>
      <c r="P38"/>
      <c r="Q38"/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</sheetData>
  <sheetProtection/>
  <printOptions/>
  <pageMargins left="0.1968503937007874" right="0.1968503937007874" top="0.7086614173228347" bottom="0.3937007874015748" header="0.2362204724409449" footer="0.15748031496062992"/>
  <pageSetup horizontalDpi="600" verticalDpi="600" orientation="landscape" paperSize="9" scale="80" r:id="rId1"/>
  <headerFooter alignWithMargins="0">
    <oddHeader>&amp;L&amp;"Times New Roman CE,Pogrubiona kursywa"&amp;12Departament Rynków Rolnych&amp;C&amp;"Times New Roman,Pogrubiona"&amp;14
Eksport wybranych produktów i grup towarowych według kraju przeznaczenia w  2013 r. - dane ostateczne!</oddHeader>
    <oddFooter>&amp;L&amp;"Times New Roman CE,Pogrubiona kursywa"&amp;12Źródło: Min. Finansów&amp;R&amp;"Times New Roman CE,Pogrubiona kursywa"&amp;12Przygotował: Adam Pachnicki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339"/>
  <sheetViews>
    <sheetView zoomScale="90" zoomScaleNormal="90" zoomScalePageLayoutView="0" workbookViewId="0" topLeftCell="A1">
      <selection activeCell="B21" sqref="B21"/>
    </sheetView>
  </sheetViews>
  <sheetFormatPr defaultColWidth="9.00390625" defaultRowHeight="12.75"/>
  <cols>
    <col min="1" max="1" width="6.375" style="89" customWidth="1"/>
    <col min="2" max="2" width="59.75390625" style="89" customWidth="1"/>
    <col min="3" max="6" width="12.375" style="89" bestFit="1" customWidth="1"/>
    <col min="7" max="7" width="10.625" style="89" bestFit="1" customWidth="1"/>
    <col min="8" max="8" width="0.6171875" style="89" customWidth="1"/>
    <col min="9" max="9" width="11.625" style="131" customWidth="1"/>
    <col min="10" max="10" width="3.875" style="131" customWidth="1"/>
    <col min="11" max="11" width="17.00390625" style="131" customWidth="1"/>
    <col min="12" max="12" width="11.25390625" style="131" bestFit="1" customWidth="1"/>
    <col min="13" max="13" width="10.625" style="131" bestFit="1" customWidth="1"/>
    <col min="14" max="14" width="0.875" style="131" customWidth="1"/>
    <col min="15" max="15" width="17.00390625" style="131" bestFit="1" customWidth="1"/>
    <col min="16" max="16" width="11.25390625" style="131" bestFit="1" customWidth="1"/>
    <col min="17" max="17" width="10.625" style="131" bestFit="1" customWidth="1"/>
    <col min="18" max="25" width="9.125" style="131" customWidth="1"/>
    <col min="26" max="16384" width="9.125" style="90" customWidth="1"/>
  </cols>
  <sheetData>
    <row r="1" spans="1:7" ht="24" customHeight="1">
      <c r="A1" s="135" t="s">
        <v>516</v>
      </c>
      <c r="G1" s="131"/>
    </row>
    <row r="2" spans="1:7" ht="20.25" customHeight="1" thickBot="1">
      <c r="A2" s="91" t="s">
        <v>517</v>
      </c>
      <c r="G2" s="131"/>
    </row>
    <row r="3" spans="1:25" s="97" customFormat="1" ht="20.25">
      <c r="A3" s="136"/>
      <c r="B3" s="137"/>
      <c r="C3" s="138" t="s">
        <v>28</v>
      </c>
      <c r="D3" s="139"/>
      <c r="E3" s="139"/>
      <c r="F3" s="140"/>
      <c r="G3" s="131"/>
      <c r="H3" s="89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8" ht="20.25">
      <c r="A4" s="141" t="s">
        <v>31</v>
      </c>
      <c r="B4" s="142" t="s">
        <v>32</v>
      </c>
      <c r="C4" s="143" t="s">
        <v>33</v>
      </c>
      <c r="D4" s="143"/>
      <c r="E4" s="143" t="s">
        <v>487</v>
      </c>
      <c r="F4" s="144"/>
      <c r="G4" s="131"/>
      <c r="H4" s="102"/>
    </row>
    <row r="5" spans="1:8" ht="16.5" thickBot="1">
      <c r="A5" s="145"/>
      <c r="B5" s="146"/>
      <c r="C5" s="147" t="s">
        <v>17</v>
      </c>
      <c r="D5" s="148" t="s">
        <v>18</v>
      </c>
      <c r="E5" s="147" t="s">
        <v>17</v>
      </c>
      <c r="F5" s="149" t="s">
        <v>18</v>
      </c>
      <c r="G5" s="131"/>
      <c r="H5" s="106"/>
    </row>
    <row r="6" spans="1:8" ht="15.75">
      <c r="A6" s="65" t="s">
        <v>35</v>
      </c>
      <c r="B6" s="66"/>
      <c r="C6" s="150">
        <v>3920.1720219999993</v>
      </c>
      <c r="D6" s="151">
        <v>4711.556535</v>
      </c>
      <c r="E6" s="152" t="s">
        <v>24</v>
      </c>
      <c r="F6" s="153" t="s">
        <v>24</v>
      </c>
      <c r="G6" s="131"/>
      <c r="H6" s="113"/>
    </row>
    <row r="7" spans="1:8" ht="15.75">
      <c r="A7" s="154" t="s">
        <v>127</v>
      </c>
      <c r="B7" s="155" t="s">
        <v>128</v>
      </c>
      <c r="C7" s="156">
        <v>337.893798</v>
      </c>
      <c r="D7" s="157">
        <v>458.625026</v>
      </c>
      <c r="E7" s="156">
        <v>33.686139000000004</v>
      </c>
      <c r="F7" s="158">
        <v>39.524919000000004</v>
      </c>
      <c r="G7" s="131"/>
      <c r="H7" s="106"/>
    </row>
    <row r="8" spans="1:8" ht="15.75">
      <c r="A8" s="154" t="s">
        <v>111</v>
      </c>
      <c r="B8" s="155" t="s">
        <v>112</v>
      </c>
      <c r="C8" s="156">
        <v>287.079086</v>
      </c>
      <c r="D8" s="157">
        <v>293.302012</v>
      </c>
      <c r="E8" s="156">
        <v>92.554295</v>
      </c>
      <c r="F8" s="158">
        <v>109.67466999999999</v>
      </c>
      <c r="G8" s="131"/>
      <c r="H8" s="106"/>
    </row>
    <row r="9" spans="1:8" ht="15.75">
      <c r="A9" s="154" t="s">
        <v>425</v>
      </c>
      <c r="B9" s="155" t="s">
        <v>426</v>
      </c>
      <c r="C9" s="156">
        <v>266.81453100000004</v>
      </c>
      <c r="D9" s="157">
        <v>272.27192099999996</v>
      </c>
      <c r="E9" s="156">
        <v>177.83698800000002</v>
      </c>
      <c r="F9" s="158">
        <v>213.41097399999998</v>
      </c>
      <c r="G9" s="131"/>
      <c r="H9" s="106"/>
    </row>
    <row r="10" spans="1:8" ht="15.75">
      <c r="A10" s="154" t="s">
        <v>299</v>
      </c>
      <c r="B10" s="155" t="s">
        <v>300</v>
      </c>
      <c r="C10" s="156">
        <v>113.153268</v>
      </c>
      <c r="D10" s="157">
        <v>248.15874</v>
      </c>
      <c r="E10" s="156">
        <v>238.760965</v>
      </c>
      <c r="F10" s="158">
        <v>599.6418590000001</v>
      </c>
      <c r="G10" s="131"/>
      <c r="H10" s="106"/>
    </row>
    <row r="11" spans="1:8" ht="15.75">
      <c r="A11" s="154" t="s">
        <v>375</v>
      </c>
      <c r="B11" s="155" t="s">
        <v>376</v>
      </c>
      <c r="C11" s="156">
        <v>203.97794</v>
      </c>
      <c r="D11" s="157">
        <v>203.18515</v>
      </c>
      <c r="E11" s="156">
        <v>61.55679</v>
      </c>
      <c r="F11" s="158">
        <v>62.530527</v>
      </c>
      <c r="G11" s="131"/>
      <c r="H11" s="106"/>
    </row>
    <row r="12" spans="1:8" ht="15.75">
      <c r="A12" s="154" t="s">
        <v>407</v>
      </c>
      <c r="B12" s="155" t="s">
        <v>408</v>
      </c>
      <c r="C12" s="156">
        <v>180.71755</v>
      </c>
      <c r="D12" s="157">
        <v>194.283823</v>
      </c>
      <c r="E12" s="156">
        <v>74.706488</v>
      </c>
      <c r="F12" s="158">
        <v>81.15763000000001</v>
      </c>
      <c r="G12" s="131"/>
      <c r="H12" s="106"/>
    </row>
    <row r="13" spans="1:8" ht="15.75">
      <c r="A13" s="154" t="s">
        <v>397</v>
      </c>
      <c r="B13" s="155" t="s">
        <v>398</v>
      </c>
      <c r="C13" s="156">
        <v>116.986544</v>
      </c>
      <c r="D13" s="157">
        <v>181.775612</v>
      </c>
      <c r="E13" s="156">
        <v>19.81099</v>
      </c>
      <c r="F13" s="158">
        <v>30.864192</v>
      </c>
      <c r="G13" s="131"/>
      <c r="H13" s="106"/>
    </row>
    <row r="14" spans="1:8" ht="15.75">
      <c r="A14" s="154" t="s">
        <v>477</v>
      </c>
      <c r="B14" s="155" t="s">
        <v>478</v>
      </c>
      <c r="C14" s="156">
        <v>140.141064</v>
      </c>
      <c r="D14" s="157">
        <v>176.11290599999998</v>
      </c>
      <c r="E14" s="156">
        <v>14.897294</v>
      </c>
      <c r="F14" s="158">
        <v>19.008205999999998</v>
      </c>
      <c r="G14" s="131"/>
      <c r="H14" s="106"/>
    </row>
    <row r="15" spans="1:8" ht="15.75">
      <c r="A15" s="154" t="s">
        <v>135</v>
      </c>
      <c r="B15" s="155" t="s">
        <v>136</v>
      </c>
      <c r="C15" s="156">
        <v>124.623283</v>
      </c>
      <c r="D15" s="157">
        <v>141.775378</v>
      </c>
      <c r="E15" s="156">
        <v>225.970559</v>
      </c>
      <c r="F15" s="158">
        <v>184.670127</v>
      </c>
      <c r="G15" s="131"/>
      <c r="H15" s="106"/>
    </row>
    <row r="16" spans="1:8" ht="15.75">
      <c r="A16" s="154" t="s">
        <v>229</v>
      </c>
      <c r="B16" s="155" t="s">
        <v>230</v>
      </c>
      <c r="C16" s="156">
        <v>135.537444</v>
      </c>
      <c r="D16" s="157">
        <v>137.154091</v>
      </c>
      <c r="E16" s="156">
        <v>97.890015</v>
      </c>
      <c r="F16" s="158">
        <v>99.781211</v>
      </c>
      <c r="G16" s="131"/>
      <c r="H16" s="106"/>
    </row>
    <row r="17" spans="1:8" ht="15.75">
      <c r="A17" s="154" t="s">
        <v>257</v>
      </c>
      <c r="B17" s="155" t="s">
        <v>258</v>
      </c>
      <c r="C17" s="156">
        <v>133.356122</v>
      </c>
      <c r="D17" s="157">
        <v>133.87611900000002</v>
      </c>
      <c r="E17" s="156">
        <v>564.804728</v>
      </c>
      <c r="F17" s="158">
        <v>634.182563</v>
      </c>
      <c r="G17" s="131"/>
      <c r="H17" s="130"/>
    </row>
    <row r="18" spans="1:8" ht="15.75">
      <c r="A18" s="154" t="s">
        <v>99</v>
      </c>
      <c r="B18" s="155" t="s">
        <v>100</v>
      </c>
      <c r="C18" s="156">
        <v>95.858675</v>
      </c>
      <c r="D18" s="157">
        <v>112.194163</v>
      </c>
      <c r="E18" s="156">
        <v>31.268764</v>
      </c>
      <c r="F18" s="158">
        <v>39.819199</v>
      </c>
      <c r="G18" s="131"/>
      <c r="H18" s="130"/>
    </row>
    <row r="19" spans="1:8" ht="18" customHeight="1" thickBot="1">
      <c r="A19" s="159" t="s">
        <v>197</v>
      </c>
      <c r="B19" s="160" t="s">
        <v>198</v>
      </c>
      <c r="C19" s="161">
        <v>101.726548</v>
      </c>
      <c r="D19" s="162">
        <v>105.786474</v>
      </c>
      <c r="E19" s="161">
        <v>53.198132</v>
      </c>
      <c r="F19" s="163">
        <v>54.183757</v>
      </c>
      <c r="G19" s="131"/>
      <c r="H19" s="131"/>
    </row>
    <row r="20" spans="1:8" ht="12.75">
      <c r="A20" s="132"/>
      <c r="B20" s="131"/>
      <c r="C20" s="131"/>
      <c r="D20" s="131"/>
      <c r="E20" s="131"/>
      <c r="F20" s="131"/>
      <c r="G20" s="131"/>
      <c r="H20" s="131"/>
    </row>
    <row r="21" spans="1:8" ht="12.75">
      <c r="A21" s="164"/>
      <c r="B21" s="131"/>
      <c r="C21" s="131"/>
      <c r="D21" s="131"/>
      <c r="E21" s="131"/>
      <c r="F21" s="131"/>
      <c r="G21" s="131"/>
      <c r="H21" s="131"/>
    </row>
    <row r="22" spans="1:8" ht="25.5">
      <c r="A22" s="165" t="s">
        <v>518</v>
      </c>
      <c r="G22" s="131"/>
      <c r="H22" s="131"/>
    </row>
    <row r="23" spans="1:8" ht="21.75" customHeight="1" thickBot="1">
      <c r="A23" s="91" t="s">
        <v>517</v>
      </c>
      <c r="G23" s="131"/>
      <c r="H23" s="131"/>
    </row>
    <row r="24" spans="1:8" ht="18.75">
      <c r="A24" s="136"/>
      <c r="B24" s="137"/>
      <c r="C24" s="138" t="s">
        <v>28</v>
      </c>
      <c r="D24" s="139"/>
      <c r="E24" s="139"/>
      <c r="F24" s="140"/>
      <c r="G24" s="131"/>
      <c r="H24" s="131"/>
    </row>
    <row r="25" spans="1:8" ht="15.75">
      <c r="A25" s="141" t="s">
        <v>31</v>
      </c>
      <c r="B25" s="142" t="s">
        <v>32</v>
      </c>
      <c r="C25" s="143" t="s">
        <v>33</v>
      </c>
      <c r="D25" s="143"/>
      <c r="E25" s="143" t="s">
        <v>487</v>
      </c>
      <c r="F25" s="144"/>
      <c r="G25" s="131"/>
      <c r="H25" s="131"/>
    </row>
    <row r="26" spans="1:8" ht="16.5" thickBot="1">
      <c r="A26" s="145"/>
      <c r="B26" s="146"/>
      <c r="C26" s="147" t="s">
        <v>17</v>
      </c>
      <c r="D26" s="148" t="s">
        <v>18</v>
      </c>
      <c r="E26" s="147" t="s">
        <v>17</v>
      </c>
      <c r="F26" s="149" t="s">
        <v>18</v>
      </c>
      <c r="G26" s="131"/>
      <c r="H26" s="131"/>
    </row>
    <row r="27" spans="1:8" ht="15.75">
      <c r="A27" s="65" t="s">
        <v>35</v>
      </c>
      <c r="B27" s="66"/>
      <c r="C27" s="166">
        <v>1326.834053</v>
      </c>
      <c r="D27" s="167">
        <v>1545.0409329999998</v>
      </c>
      <c r="E27" s="168" t="s">
        <v>24</v>
      </c>
      <c r="F27" s="169" t="s">
        <v>24</v>
      </c>
      <c r="G27" s="131"/>
      <c r="H27" s="131"/>
    </row>
    <row r="28" spans="1:8" ht="15.75">
      <c r="A28" s="170" t="s">
        <v>397</v>
      </c>
      <c r="B28" s="171" t="s">
        <v>398</v>
      </c>
      <c r="C28" s="172">
        <v>235.092965</v>
      </c>
      <c r="D28" s="173">
        <v>252.03465400000002</v>
      </c>
      <c r="E28" s="172">
        <v>65.533675</v>
      </c>
      <c r="F28" s="174">
        <v>72.344386</v>
      </c>
      <c r="G28" s="131"/>
      <c r="H28" s="131"/>
    </row>
    <row r="29" spans="1:8" ht="15.75">
      <c r="A29" s="170" t="s">
        <v>111</v>
      </c>
      <c r="B29" s="171" t="s">
        <v>112</v>
      </c>
      <c r="C29" s="172">
        <v>136.221397</v>
      </c>
      <c r="D29" s="173">
        <v>148.10192999999998</v>
      </c>
      <c r="E29" s="172">
        <v>47.62041000000001</v>
      </c>
      <c r="F29" s="174">
        <v>51.282865</v>
      </c>
      <c r="G29" s="131"/>
      <c r="H29" s="131"/>
    </row>
    <row r="30" spans="1:8" ht="15.75">
      <c r="A30" s="170" t="s">
        <v>117</v>
      </c>
      <c r="B30" s="171" t="s">
        <v>118</v>
      </c>
      <c r="C30" s="172">
        <v>77.891082</v>
      </c>
      <c r="D30" s="173">
        <v>97.71292600000001</v>
      </c>
      <c r="E30" s="172">
        <v>26.969873</v>
      </c>
      <c r="F30" s="174">
        <v>30.729783</v>
      </c>
      <c r="G30" s="131"/>
      <c r="H30" s="131"/>
    </row>
    <row r="31" spans="1:8" ht="15.75">
      <c r="A31" s="170" t="s">
        <v>371</v>
      </c>
      <c r="B31" s="171" t="s">
        <v>372</v>
      </c>
      <c r="C31" s="172">
        <v>75.905482</v>
      </c>
      <c r="D31" s="173">
        <v>94.789471</v>
      </c>
      <c r="E31" s="172">
        <v>22.870569</v>
      </c>
      <c r="F31" s="174">
        <v>28.84158</v>
      </c>
      <c r="G31" s="131"/>
      <c r="H31" s="131"/>
    </row>
    <row r="32" spans="1:8" ht="15.75">
      <c r="A32" s="170" t="s">
        <v>425</v>
      </c>
      <c r="B32" s="171" t="s">
        <v>426</v>
      </c>
      <c r="C32" s="172">
        <v>54.152407</v>
      </c>
      <c r="D32" s="173">
        <v>75.13851700000001</v>
      </c>
      <c r="E32" s="172">
        <v>43.284775</v>
      </c>
      <c r="F32" s="174">
        <v>65.641798</v>
      </c>
      <c r="G32" s="131"/>
      <c r="H32" s="131"/>
    </row>
    <row r="33" spans="1:8" ht="15.75">
      <c r="A33" s="170" t="s">
        <v>407</v>
      </c>
      <c r="B33" s="171" t="s">
        <v>408</v>
      </c>
      <c r="C33" s="172">
        <v>43.085288999999996</v>
      </c>
      <c r="D33" s="173">
        <v>66.300507</v>
      </c>
      <c r="E33" s="172">
        <v>16.245599</v>
      </c>
      <c r="F33" s="174">
        <v>23.260959</v>
      </c>
      <c r="G33" s="131"/>
      <c r="H33" s="131"/>
    </row>
    <row r="34" spans="1:8" ht="15.75">
      <c r="A34" s="170" t="s">
        <v>369</v>
      </c>
      <c r="B34" s="171" t="s">
        <v>370</v>
      </c>
      <c r="C34" s="172">
        <v>36.992999000000005</v>
      </c>
      <c r="D34" s="173">
        <v>51.417942000000004</v>
      </c>
      <c r="E34" s="172">
        <v>13.129631999999999</v>
      </c>
      <c r="F34" s="174">
        <v>16.862486</v>
      </c>
      <c r="G34" s="131"/>
      <c r="H34" s="131"/>
    </row>
    <row r="35" spans="1:8" ht="15.75">
      <c r="A35" s="170" t="s">
        <v>197</v>
      </c>
      <c r="B35" s="171" t="s">
        <v>198</v>
      </c>
      <c r="C35" s="172">
        <v>42.588038</v>
      </c>
      <c r="D35" s="173">
        <v>47.764705</v>
      </c>
      <c r="E35" s="172">
        <v>24.925146</v>
      </c>
      <c r="F35" s="174">
        <v>29.447381</v>
      </c>
      <c r="G35" s="131"/>
      <c r="H35" s="131"/>
    </row>
    <row r="36" spans="1:8" ht="16.5" thickBot="1">
      <c r="A36" s="175" t="s">
        <v>375</v>
      </c>
      <c r="B36" s="176" t="s">
        <v>376</v>
      </c>
      <c r="C36" s="177">
        <v>42.895413999999995</v>
      </c>
      <c r="D36" s="178">
        <v>42.290726</v>
      </c>
      <c r="E36" s="177">
        <v>12.167948</v>
      </c>
      <c r="F36" s="179">
        <v>11.325591000000001</v>
      </c>
      <c r="G36" s="131"/>
      <c r="H36" s="131"/>
    </row>
    <row r="37" spans="1:8" ht="12.75">
      <c r="A37" s="132"/>
      <c r="B37" s="131"/>
      <c r="C37" s="131"/>
      <c r="D37" s="131"/>
      <c r="E37" s="131"/>
      <c r="F37" s="131"/>
      <c r="G37" s="131"/>
      <c r="H37" s="131"/>
    </row>
    <row r="38" spans="1:8" ht="12.75">
      <c r="A38" s="164"/>
      <c r="B38" s="131"/>
      <c r="C38" s="131"/>
      <c r="D38" s="131"/>
      <c r="E38" s="131"/>
      <c r="F38" s="131"/>
      <c r="G38" s="131"/>
      <c r="H38" s="131"/>
    </row>
    <row r="39" spans="1:8" ht="25.5">
      <c r="A39" s="135" t="s">
        <v>519</v>
      </c>
      <c r="B39" s="180"/>
      <c r="C39"/>
      <c r="D39"/>
      <c r="E39"/>
      <c r="F39"/>
      <c r="G39" s="131"/>
      <c r="H39" s="131"/>
    </row>
    <row r="40" spans="1:8" ht="22.5" customHeight="1" thickBot="1">
      <c r="A40" s="91" t="s">
        <v>517</v>
      </c>
      <c r="G40" s="131"/>
      <c r="H40" s="131"/>
    </row>
    <row r="41" spans="1:8" ht="18.75">
      <c r="A41" s="136"/>
      <c r="B41" s="137"/>
      <c r="C41" s="138" t="s">
        <v>28</v>
      </c>
      <c r="D41" s="139"/>
      <c r="E41" s="139"/>
      <c r="F41" s="140"/>
      <c r="G41" s="131"/>
      <c r="H41" s="131"/>
    </row>
    <row r="42" spans="1:8" ht="15.75">
      <c r="A42" s="141" t="s">
        <v>31</v>
      </c>
      <c r="B42" s="181" t="s">
        <v>32</v>
      </c>
      <c r="C42" s="143" t="s">
        <v>33</v>
      </c>
      <c r="D42" s="143"/>
      <c r="E42" s="143" t="s">
        <v>487</v>
      </c>
      <c r="F42" s="144"/>
      <c r="G42" s="131"/>
      <c r="H42" s="131"/>
    </row>
    <row r="43" spans="1:8" ht="16.5" thickBot="1">
      <c r="A43" s="145"/>
      <c r="B43" s="146"/>
      <c r="C43" s="147" t="s">
        <v>17</v>
      </c>
      <c r="D43" s="148" t="s">
        <v>18</v>
      </c>
      <c r="E43" s="147" t="s">
        <v>17</v>
      </c>
      <c r="F43" s="149" t="s">
        <v>18</v>
      </c>
      <c r="G43" s="131"/>
      <c r="H43" s="131"/>
    </row>
    <row r="44" spans="1:8" ht="15.75">
      <c r="A44" s="65" t="s">
        <v>35</v>
      </c>
      <c r="B44" s="66"/>
      <c r="C44" s="166">
        <v>1051.277596</v>
      </c>
      <c r="D44" s="167">
        <v>1257.7762949999997</v>
      </c>
      <c r="E44" s="168" t="s">
        <v>24</v>
      </c>
      <c r="F44" s="169" t="s">
        <v>24</v>
      </c>
      <c r="G44" s="131"/>
      <c r="H44" s="131"/>
    </row>
    <row r="45" spans="1:8" ht="15.75">
      <c r="A45" s="170" t="s">
        <v>223</v>
      </c>
      <c r="B45" s="171" t="s">
        <v>224</v>
      </c>
      <c r="C45" s="172">
        <v>225.826003</v>
      </c>
      <c r="D45" s="173">
        <v>273.036642</v>
      </c>
      <c r="E45" s="172">
        <v>589.771207</v>
      </c>
      <c r="F45" s="174">
        <v>702.420658</v>
      </c>
      <c r="G45" s="131"/>
      <c r="H45" s="131"/>
    </row>
    <row r="46" spans="1:8" ht="15" customHeight="1">
      <c r="A46" s="170" t="s">
        <v>145</v>
      </c>
      <c r="B46" s="171" t="s">
        <v>146</v>
      </c>
      <c r="C46" s="172">
        <v>70.74803999999999</v>
      </c>
      <c r="D46" s="173">
        <v>107.171811</v>
      </c>
      <c r="E46" s="172">
        <v>21.18882</v>
      </c>
      <c r="F46" s="174">
        <v>28.873159</v>
      </c>
      <c r="G46" s="131"/>
      <c r="H46" s="131"/>
    </row>
    <row r="47" spans="1:8" ht="15" customHeight="1">
      <c r="A47" s="170" t="s">
        <v>103</v>
      </c>
      <c r="B47" s="171" t="s">
        <v>104</v>
      </c>
      <c r="C47" s="172">
        <v>43.526047</v>
      </c>
      <c r="D47" s="173">
        <v>99.411495</v>
      </c>
      <c r="E47" s="172">
        <v>16.536072</v>
      </c>
      <c r="F47" s="174">
        <v>35.775086</v>
      </c>
      <c r="G47" s="131"/>
      <c r="H47" s="131"/>
    </row>
    <row r="48" spans="1:8" ht="15" customHeight="1">
      <c r="A48" s="170" t="s">
        <v>197</v>
      </c>
      <c r="B48" s="171" t="s">
        <v>198</v>
      </c>
      <c r="C48" s="172">
        <v>57.11035</v>
      </c>
      <c r="D48" s="173">
        <v>48.643496</v>
      </c>
      <c r="E48" s="172">
        <v>53.246243</v>
      </c>
      <c r="F48" s="174">
        <v>45.45153</v>
      </c>
      <c r="G48" s="131"/>
      <c r="H48" s="131"/>
    </row>
    <row r="49" spans="1:8" ht="15" customHeight="1">
      <c r="A49" s="170" t="s">
        <v>397</v>
      </c>
      <c r="B49" s="171" t="s">
        <v>398</v>
      </c>
      <c r="C49" s="172">
        <v>74.476237</v>
      </c>
      <c r="D49" s="173">
        <v>45.435750999999996</v>
      </c>
      <c r="E49" s="172">
        <v>9.99893</v>
      </c>
      <c r="F49" s="174">
        <v>8.743559999999999</v>
      </c>
      <c r="G49" s="131"/>
      <c r="H49" s="131"/>
    </row>
    <row r="50" spans="1:8" ht="15" customHeight="1">
      <c r="A50" s="170" t="s">
        <v>437</v>
      </c>
      <c r="B50" s="171" t="s">
        <v>438</v>
      </c>
      <c r="C50" s="172">
        <v>37.123105</v>
      </c>
      <c r="D50" s="173">
        <v>45.239732000000004</v>
      </c>
      <c r="E50" s="172">
        <v>8.599056000000001</v>
      </c>
      <c r="F50" s="174">
        <v>10.021695</v>
      </c>
      <c r="G50" s="131"/>
      <c r="H50" s="131"/>
    </row>
    <row r="51" spans="1:8" ht="15" customHeight="1">
      <c r="A51" s="170" t="s">
        <v>183</v>
      </c>
      <c r="B51" s="171" t="s">
        <v>184</v>
      </c>
      <c r="C51" s="172">
        <v>36.263063</v>
      </c>
      <c r="D51" s="173">
        <v>42.586394999999996</v>
      </c>
      <c r="E51" s="172">
        <v>39.410413</v>
      </c>
      <c r="F51" s="174">
        <v>50.810366</v>
      </c>
      <c r="G51" s="131"/>
      <c r="H51" s="131"/>
    </row>
    <row r="52" spans="1:8" ht="15" customHeight="1">
      <c r="A52" s="170" t="s">
        <v>199</v>
      </c>
      <c r="B52" s="171" t="s">
        <v>200</v>
      </c>
      <c r="C52" s="172">
        <v>35.145911</v>
      </c>
      <c r="D52" s="173">
        <v>42.398717</v>
      </c>
      <c r="E52" s="172">
        <v>78.788387</v>
      </c>
      <c r="F52" s="174">
        <v>94.309872</v>
      </c>
      <c r="G52" s="131"/>
      <c r="H52" s="131"/>
    </row>
    <row r="53" spans="1:8" ht="15" customHeight="1">
      <c r="A53" s="170" t="s">
        <v>415</v>
      </c>
      <c r="B53" s="171" t="s">
        <v>416</v>
      </c>
      <c r="C53" s="172">
        <v>31.911985</v>
      </c>
      <c r="D53" s="173">
        <v>38.691959000000004</v>
      </c>
      <c r="E53" s="172">
        <v>56.370349000000004</v>
      </c>
      <c r="F53" s="174">
        <v>68.373322</v>
      </c>
      <c r="G53" s="131"/>
      <c r="H53" s="131"/>
    </row>
    <row r="54" spans="1:8" ht="15" customHeight="1">
      <c r="A54" s="170" t="s">
        <v>407</v>
      </c>
      <c r="B54" s="171" t="s">
        <v>408</v>
      </c>
      <c r="C54" s="172">
        <v>23.895952</v>
      </c>
      <c r="D54" s="173">
        <v>32.261480999999996</v>
      </c>
      <c r="E54" s="172">
        <v>9.786368</v>
      </c>
      <c r="F54" s="174">
        <v>13.267109</v>
      </c>
      <c r="G54" s="131"/>
      <c r="H54" s="131"/>
    </row>
    <row r="55" spans="1:8" ht="15" customHeight="1" thickBot="1">
      <c r="A55" s="175" t="s">
        <v>187</v>
      </c>
      <c r="B55" s="176" t="s">
        <v>188</v>
      </c>
      <c r="C55" s="177">
        <v>22.229997</v>
      </c>
      <c r="D55" s="178">
        <v>23.552489</v>
      </c>
      <c r="E55" s="177">
        <v>64.040856</v>
      </c>
      <c r="F55" s="179">
        <v>72.702617</v>
      </c>
      <c r="G55" s="131"/>
      <c r="H55" s="131"/>
    </row>
    <row r="56" spans="1:8" ht="15" customHeight="1">
      <c r="A56" s="132"/>
      <c r="B56" s="90"/>
      <c r="C56" s="90"/>
      <c r="D56" s="90"/>
      <c r="E56" s="90"/>
      <c r="F56" s="90"/>
      <c r="G56" s="131"/>
      <c r="H56" s="131"/>
    </row>
    <row r="57" spans="1:8" ht="6" customHeight="1">
      <c r="A57" s="164"/>
      <c r="B57" s="90"/>
      <c r="C57" s="90"/>
      <c r="D57" s="90"/>
      <c r="E57" s="90"/>
      <c r="F57" s="90"/>
      <c r="G57" s="131"/>
      <c r="H57" s="131"/>
    </row>
    <row r="58" spans="1:8" ht="25.5">
      <c r="A58" s="135" t="s">
        <v>520</v>
      </c>
      <c r="G58" s="182"/>
      <c r="H58" s="131"/>
    </row>
    <row r="59" spans="1:8" ht="16.5" thickBot="1">
      <c r="A59" s="91" t="s">
        <v>517</v>
      </c>
      <c r="G59" s="131"/>
      <c r="H59" s="131"/>
    </row>
    <row r="60" spans="1:8" ht="18.75">
      <c r="A60" s="136"/>
      <c r="B60" s="137"/>
      <c r="C60" s="138" t="s">
        <v>28</v>
      </c>
      <c r="D60" s="139"/>
      <c r="E60" s="139"/>
      <c r="F60" s="140"/>
      <c r="G60" s="131"/>
      <c r="H60" s="131"/>
    </row>
    <row r="61" spans="1:8" ht="15.75">
      <c r="A61" s="141" t="s">
        <v>31</v>
      </c>
      <c r="B61" s="142" t="s">
        <v>32</v>
      </c>
      <c r="C61" s="143" t="s">
        <v>33</v>
      </c>
      <c r="D61" s="143"/>
      <c r="E61" s="143" t="s">
        <v>487</v>
      </c>
      <c r="F61" s="144"/>
      <c r="G61" s="131"/>
      <c r="H61" s="131"/>
    </row>
    <row r="62" spans="1:8" ht="16.5" thickBot="1">
      <c r="A62" s="145"/>
      <c r="B62" s="146"/>
      <c r="C62" s="147" t="s">
        <v>17</v>
      </c>
      <c r="D62" s="148" t="s">
        <v>18</v>
      </c>
      <c r="E62" s="147" t="s">
        <v>17</v>
      </c>
      <c r="F62" s="149" t="s">
        <v>18</v>
      </c>
      <c r="G62" s="131"/>
      <c r="H62" s="131"/>
    </row>
    <row r="63" spans="1:8" ht="15.75">
      <c r="A63" s="183" t="s">
        <v>35</v>
      </c>
      <c r="B63" s="184"/>
      <c r="C63" s="150">
        <v>1116.1895939999995</v>
      </c>
      <c r="D63" s="151">
        <v>1240.2301899999995</v>
      </c>
      <c r="E63" s="185" t="s">
        <v>24</v>
      </c>
      <c r="F63" s="186" t="s">
        <v>24</v>
      </c>
      <c r="G63" s="131"/>
      <c r="H63" s="131"/>
    </row>
    <row r="64" spans="1:8" ht="15.75">
      <c r="A64" s="187" t="s">
        <v>353</v>
      </c>
      <c r="B64" s="188" t="s">
        <v>354</v>
      </c>
      <c r="C64" s="156">
        <v>81.354898</v>
      </c>
      <c r="D64" s="157">
        <v>107.49271</v>
      </c>
      <c r="E64" s="156">
        <v>79.874489</v>
      </c>
      <c r="F64" s="158">
        <v>126.208818</v>
      </c>
      <c r="G64" s="131"/>
      <c r="H64" s="131"/>
    </row>
    <row r="65" spans="1:8" ht="16.5" customHeight="1">
      <c r="A65" s="187" t="s">
        <v>111</v>
      </c>
      <c r="B65" s="188" t="s">
        <v>112</v>
      </c>
      <c r="C65" s="156">
        <v>94.485831</v>
      </c>
      <c r="D65" s="157">
        <v>102.30685700000001</v>
      </c>
      <c r="E65" s="156">
        <v>51.553161</v>
      </c>
      <c r="F65" s="158">
        <v>55.275358</v>
      </c>
      <c r="G65" s="131"/>
      <c r="H65" s="131"/>
    </row>
    <row r="66" spans="1:8" ht="14.25" customHeight="1">
      <c r="A66" s="187" t="s">
        <v>145</v>
      </c>
      <c r="B66" s="188" t="s">
        <v>146</v>
      </c>
      <c r="C66" s="156">
        <v>85.530912</v>
      </c>
      <c r="D66" s="157">
        <v>85.119799</v>
      </c>
      <c r="E66" s="156">
        <v>28.208571</v>
      </c>
      <c r="F66" s="158">
        <v>26.876629</v>
      </c>
      <c r="G66" s="131"/>
      <c r="H66" s="131"/>
    </row>
    <row r="67" spans="1:8" ht="14.25" customHeight="1">
      <c r="A67" s="187" t="s">
        <v>407</v>
      </c>
      <c r="B67" s="188" t="s">
        <v>408</v>
      </c>
      <c r="C67" s="156">
        <v>69.99586199999999</v>
      </c>
      <c r="D67" s="157">
        <v>72.9923</v>
      </c>
      <c r="E67" s="156">
        <v>39.438457</v>
      </c>
      <c r="F67" s="158">
        <v>42.114101000000005</v>
      </c>
      <c r="G67" s="131"/>
      <c r="H67" s="131"/>
    </row>
    <row r="68" spans="1:8" ht="14.25" customHeight="1">
      <c r="A68" s="187" t="s">
        <v>103</v>
      </c>
      <c r="B68" s="188" t="s">
        <v>104</v>
      </c>
      <c r="C68" s="156">
        <v>58.713761</v>
      </c>
      <c r="D68" s="157">
        <v>70.81197900000001</v>
      </c>
      <c r="E68" s="156">
        <v>20.762349999999998</v>
      </c>
      <c r="F68" s="158">
        <v>22.173122</v>
      </c>
      <c r="G68" s="131"/>
      <c r="H68" s="131"/>
    </row>
    <row r="69" spans="1:8" ht="14.25" customHeight="1">
      <c r="A69" s="187" t="s">
        <v>237</v>
      </c>
      <c r="B69" s="188" t="s">
        <v>238</v>
      </c>
      <c r="C69" s="156">
        <v>42.662438</v>
      </c>
      <c r="D69" s="157">
        <v>56.321225</v>
      </c>
      <c r="E69" s="156">
        <v>10.965166</v>
      </c>
      <c r="F69" s="158">
        <v>14.188985</v>
      </c>
      <c r="G69" s="131"/>
      <c r="H69" s="131"/>
    </row>
    <row r="70" spans="1:8" ht="14.25" customHeight="1">
      <c r="A70" s="187" t="s">
        <v>477</v>
      </c>
      <c r="B70" s="188" t="s">
        <v>478</v>
      </c>
      <c r="C70" s="156">
        <v>60.800857</v>
      </c>
      <c r="D70" s="157">
        <v>55.036572</v>
      </c>
      <c r="E70" s="156">
        <v>7.671730999999999</v>
      </c>
      <c r="F70" s="158">
        <v>6.6482969999999995</v>
      </c>
      <c r="G70" s="131"/>
      <c r="H70" s="131"/>
    </row>
    <row r="71" spans="1:8" ht="14.25" customHeight="1">
      <c r="A71" s="187" t="s">
        <v>397</v>
      </c>
      <c r="B71" s="188" t="s">
        <v>398</v>
      </c>
      <c r="C71" s="156">
        <v>33.511069000000006</v>
      </c>
      <c r="D71" s="157">
        <v>42.928452</v>
      </c>
      <c r="E71" s="156">
        <v>12.562998</v>
      </c>
      <c r="F71" s="158">
        <v>15.635606</v>
      </c>
      <c r="G71" s="131"/>
      <c r="H71" s="131"/>
    </row>
    <row r="72" spans="1:8" ht="14.25" customHeight="1">
      <c r="A72" s="187" t="s">
        <v>437</v>
      </c>
      <c r="B72" s="188" t="s">
        <v>438</v>
      </c>
      <c r="C72" s="156">
        <v>32.201661</v>
      </c>
      <c r="D72" s="157">
        <v>40.318256</v>
      </c>
      <c r="E72" s="156">
        <v>9.377721</v>
      </c>
      <c r="F72" s="158">
        <v>17.289972000000002</v>
      </c>
      <c r="G72" s="131"/>
      <c r="H72" s="131"/>
    </row>
    <row r="73" spans="1:8" ht="14.25" customHeight="1">
      <c r="A73" s="187" t="s">
        <v>359</v>
      </c>
      <c r="B73" s="188" t="s">
        <v>360</v>
      </c>
      <c r="C73" s="156">
        <v>30.150814999999998</v>
      </c>
      <c r="D73" s="157">
        <v>31.894307</v>
      </c>
      <c r="E73" s="156">
        <v>31.498236000000002</v>
      </c>
      <c r="F73" s="158">
        <v>33.023557999999994</v>
      </c>
      <c r="G73" s="131"/>
      <c r="H73" s="131"/>
    </row>
    <row r="74" spans="1:8" ht="14.25" customHeight="1" thickBot="1">
      <c r="A74" s="189" t="s">
        <v>441</v>
      </c>
      <c r="B74" s="190" t="s">
        <v>442</v>
      </c>
      <c r="C74" s="161">
        <v>26.363551</v>
      </c>
      <c r="D74" s="162">
        <v>31.338282</v>
      </c>
      <c r="E74" s="161">
        <v>67.465175</v>
      </c>
      <c r="F74" s="163">
        <v>74.314418</v>
      </c>
      <c r="G74" s="131"/>
      <c r="H74" s="131"/>
    </row>
    <row r="75" spans="1:8" ht="14.25" customHeight="1">
      <c r="A75" s="132"/>
      <c r="B75"/>
      <c r="C75"/>
      <c r="D75"/>
      <c r="E75"/>
      <c r="F75"/>
      <c r="G75" s="131"/>
      <c r="H75" s="131"/>
    </row>
    <row r="76" spans="1:8" ht="12.75">
      <c r="A76" s="164"/>
      <c r="B76" s="90"/>
      <c r="C76" s="90"/>
      <c r="D76" s="90"/>
      <c r="E76" s="90"/>
      <c r="F76" s="90"/>
      <c r="G76" s="131"/>
      <c r="H76" s="131"/>
    </row>
    <row r="77" spans="1:8" ht="25.5">
      <c r="A77" s="135" t="s">
        <v>521</v>
      </c>
      <c r="B77" s="180"/>
      <c r="G77"/>
      <c r="H77" s="131"/>
    </row>
    <row r="78" spans="1:8" ht="16.5" thickBot="1">
      <c r="A78" s="91" t="s">
        <v>517</v>
      </c>
      <c r="G78"/>
      <c r="H78" s="131"/>
    </row>
    <row r="79" spans="1:8" ht="15.75">
      <c r="A79" s="136"/>
      <c r="B79" s="137"/>
      <c r="C79" s="139" t="s">
        <v>28</v>
      </c>
      <c r="D79" s="139"/>
      <c r="E79" s="139"/>
      <c r="F79" s="140"/>
      <c r="G79"/>
      <c r="H79" s="131"/>
    </row>
    <row r="80" spans="1:8" ht="15.75">
      <c r="A80" s="141" t="s">
        <v>31</v>
      </c>
      <c r="B80" s="142" t="s">
        <v>32</v>
      </c>
      <c r="C80" s="143" t="s">
        <v>33</v>
      </c>
      <c r="D80" s="143"/>
      <c r="E80" s="143" t="s">
        <v>487</v>
      </c>
      <c r="F80" s="144"/>
      <c r="G80" s="131"/>
      <c r="H80" s="131"/>
    </row>
    <row r="81" spans="1:8" ht="16.5" thickBot="1">
      <c r="A81" s="145"/>
      <c r="B81" s="146"/>
      <c r="C81" s="147" t="s">
        <v>17</v>
      </c>
      <c r="D81" s="148" t="s">
        <v>18</v>
      </c>
      <c r="E81" s="147" t="s">
        <v>17</v>
      </c>
      <c r="F81" s="149" t="s">
        <v>18</v>
      </c>
      <c r="G81" s="131"/>
      <c r="H81" s="131"/>
    </row>
    <row r="82" spans="1:8" ht="15.75">
      <c r="A82" s="65" t="s">
        <v>35</v>
      </c>
      <c r="B82" s="66"/>
      <c r="C82" s="166">
        <v>1057.5502620000002</v>
      </c>
      <c r="D82" s="167">
        <v>1193.997028</v>
      </c>
      <c r="E82" s="168" t="s">
        <v>24</v>
      </c>
      <c r="F82" s="169" t="s">
        <v>24</v>
      </c>
      <c r="G82"/>
      <c r="H82" s="131"/>
    </row>
    <row r="83" spans="1:8" ht="15.75">
      <c r="A83" s="170" t="s">
        <v>477</v>
      </c>
      <c r="B83" s="171" t="s">
        <v>478</v>
      </c>
      <c r="C83" s="172">
        <v>295.887039</v>
      </c>
      <c r="D83" s="173">
        <v>323.317969</v>
      </c>
      <c r="E83" s="172">
        <v>13.294981</v>
      </c>
      <c r="F83" s="174">
        <v>12.078304</v>
      </c>
      <c r="G83"/>
      <c r="H83" s="131"/>
    </row>
    <row r="84" spans="1:8" ht="15.75">
      <c r="A84" s="170" t="s">
        <v>111</v>
      </c>
      <c r="B84" s="171" t="s">
        <v>112</v>
      </c>
      <c r="C84" s="172">
        <v>79.29616899999999</v>
      </c>
      <c r="D84" s="173">
        <v>88.41938499999999</v>
      </c>
      <c r="E84" s="172">
        <v>33.825694000000006</v>
      </c>
      <c r="F84" s="174">
        <v>36.618017</v>
      </c>
      <c r="G84"/>
      <c r="H84" s="131"/>
    </row>
    <row r="85" spans="1:8" ht="15.75">
      <c r="A85" s="170" t="s">
        <v>453</v>
      </c>
      <c r="B85" s="171" t="s">
        <v>454</v>
      </c>
      <c r="C85" s="172">
        <v>60.775762</v>
      </c>
      <c r="D85" s="173">
        <v>66.035794</v>
      </c>
      <c r="E85" s="172">
        <v>16.269091</v>
      </c>
      <c r="F85" s="174">
        <v>18.490614</v>
      </c>
      <c r="G85"/>
      <c r="H85" s="131"/>
    </row>
    <row r="86" spans="1:8" ht="15.75">
      <c r="A86" s="170" t="s">
        <v>437</v>
      </c>
      <c r="B86" s="171" t="s">
        <v>438</v>
      </c>
      <c r="C86" s="172">
        <v>51.005480000000006</v>
      </c>
      <c r="D86" s="173">
        <v>63.719415</v>
      </c>
      <c r="E86" s="172">
        <v>9.728667</v>
      </c>
      <c r="F86" s="174">
        <v>12.746407999999999</v>
      </c>
      <c r="G86"/>
      <c r="H86" s="131"/>
    </row>
    <row r="87" spans="1:8" ht="15.75">
      <c r="A87" s="170" t="s">
        <v>125</v>
      </c>
      <c r="B87" s="171" t="s">
        <v>126</v>
      </c>
      <c r="C87" s="172">
        <v>55.14350099999999</v>
      </c>
      <c r="D87" s="173">
        <v>58.105383</v>
      </c>
      <c r="E87" s="172">
        <v>11.742656</v>
      </c>
      <c r="F87" s="174">
        <v>11.88016</v>
      </c>
      <c r="G87"/>
      <c r="H87" s="131"/>
    </row>
    <row r="88" spans="1:8" ht="15.75">
      <c r="A88" s="170" t="s">
        <v>127</v>
      </c>
      <c r="B88" s="171" t="s">
        <v>128</v>
      </c>
      <c r="C88" s="172">
        <v>54.927347000000005</v>
      </c>
      <c r="D88" s="173">
        <v>54.91744</v>
      </c>
      <c r="E88" s="172">
        <v>5.970741</v>
      </c>
      <c r="F88" s="174">
        <v>5.085764</v>
      </c>
      <c r="G88"/>
      <c r="H88" s="131"/>
    </row>
    <row r="89" spans="1:8" ht="15.75">
      <c r="A89" s="170" t="s">
        <v>407</v>
      </c>
      <c r="B89" s="171" t="s">
        <v>408</v>
      </c>
      <c r="C89" s="172">
        <v>23.424785</v>
      </c>
      <c r="D89" s="173">
        <v>41.822129999999994</v>
      </c>
      <c r="E89" s="172">
        <v>9.859872</v>
      </c>
      <c r="F89" s="174">
        <v>16.04823</v>
      </c>
      <c r="G89"/>
      <c r="H89" s="131"/>
    </row>
    <row r="90" spans="1:8" ht="15.75">
      <c r="A90" s="170" t="s">
        <v>229</v>
      </c>
      <c r="B90" s="171" t="s">
        <v>230</v>
      </c>
      <c r="C90" s="172">
        <v>33.563370000000006</v>
      </c>
      <c r="D90" s="173">
        <v>34.134702</v>
      </c>
      <c r="E90" s="172">
        <v>22.526873</v>
      </c>
      <c r="F90" s="174">
        <v>22.093774</v>
      </c>
      <c r="G90"/>
      <c r="H90" s="131"/>
    </row>
    <row r="91" spans="1:8" ht="15.75">
      <c r="A91" s="170" t="s">
        <v>197</v>
      </c>
      <c r="B91" s="171" t="s">
        <v>198</v>
      </c>
      <c r="C91" s="172">
        <v>29.401711</v>
      </c>
      <c r="D91" s="173">
        <v>33.237923</v>
      </c>
      <c r="E91" s="172">
        <v>17.509037</v>
      </c>
      <c r="F91" s="174">
        <v>19.626300999999998</v>
      </c>
      <c r="G91"/>
      <c r="H91" s="131"/>
    </row>
    <row r="92" spans="1:8" ht="15.75">
      <c r="A92" s="170" t="s">
        <v>99</v>
      </c>
      <c r="B92" s="171" t="s">
        <v>100</v>
      </c>
      <c r="C92" s="172">
        <v>30.102391</v>
      </c>
      <c r="D92" s="173">
        <v>30.562552</v>
      </c>
      <c r="E92" s="172">
        <v>7.074442</v>
      </c>
      <c r="F92" s="174">
        <v>6.806393</v>
      </c>
      <c r="G92"/>
      <c r="H92" s="131"/>
    </row>
    <row r="93" spans="1:8" ht="16.5" thickBot="1">
      <c r="A93" s="175" t="s">
        <v>101</v>
      </c>
      <c r="B93" s="176" t="s">
        <v>102</v>
      </c>
      <c r="C93" s="177">
        <v>10.197837</v>
      </c>
      <c r="D93" s="178">
        <v>29.910131</v>
      </c>
      <c r="E93" s="177">
        <v>3.334184</v>
      </c>
      <c r="F93" s="179">
        <v>8.395702</v>
      </c>
      <c r="G93"/>
      <c r="H93" s="131"/>
    </row>
    <row r="94" spans="1:8" ht="12.75">
      <c r="A94" s="132"/>
      <c r="G94"/>
      <c r="H94" s="131"/>
    </row>
    <row r="95" spans="1:8" ht="12.75">
      <c r="A95" s="164"/>
      <c r="G95"/>
      <c r="H95" s="131"/>
    </row>
    <row r="96" spans="1:8" ht="25.5">
      <c r="A96" s="135" t="s">
        <v>522</v>
      </c>
      <c r="C96"/>
      <c r="D96"/>
      <c r="E96"/>
      <c r="F96"/>
      <c r="G96"/>
      <c r="H96" s="131"/>
    </row>
    <row r="97" spans="1:8" ht="16.5" thickBot="1">
      <c r="A97" s="91" t="s">
        <v>517</v>
      </c>
      <c r="G97"/>
      <c r="H97" s="131"/>
    </row>
    <row r="98" spans="1:8" ht="18.75">
      <c r="A98" s="136"/>
      <c r="B98" s="137"/>
      <c r="C98" s="138" t="s">
        <v>28</v>
      </c>
      <c r="D98" s="139"/>
      <c r="E98" s="139"/>
      <c r="F98" s="140"/>
      <c r="G98"/>
      <c r="H98" s="131"/>
    </row>
    <row r="99" spans="1:8" ht="15.75">
      <c r="A99" s="141" t="s">
        <v>31</v>
      </c>
      <c r="B99" s="181" t="s">
        <v>32</v>
      </c>
      <c r="C99" s="143" t="s">
        <v>33</v>
      </c>
      <c r="D99" s="143"/>
      <c r="E99" s="143" t="s">
        <v>487</v>
      </c>
      <c r="F99" s="144"/>
      <c r="G99" s="131"/>
      <c r="H99" s="131"/>
    </row>
    <row r="100" spans="1:8" ht="16.5" thickBot="1">
      <c r="A100" s="145"/>
      <c r="B100" s="146"/>
      <c r="C100" s="147" t="s">
        <v>17</v>
      </c>
      <c r="D100" s="148" t="s">
        <v>18</v>
      </c>
      <c r="E100" s="147" t="s">
        <v>17</v>
      </c>
      <c r="F100" s="149" t="s">
        <v>18</v>
      </c>
      <c r="G100" s="131"/>
      <c r="H100" s="131"/>
    </row>
    <row r="101" spans="1:8" ht="15.75">
      <c r="A101" s="65" t="s">
        <v>35</v>
      </c>
      <c r="B101" s="66"/>
      <c r="C101" s="150">
        <v>878.7434689999999</v>
      </c>
      <c r="D101" s="151">
        <v>1065.451858</v>
      </c>
      <c r="E101" s="168" t="s">
        <v>24</v>
      </c>
      <c r="F101" s="169" t="s">
        <v>24</v>
      </c>
      <c r="G101" s="131"/>
      <c r="H101" s="131"/>
    </row>
    <row r="102" spans="1:8" ht="15.75">
      <c r="A102" s="191" t="s">
        <v>99</v>
      </c>
      <c r="B102" s="155" t="s">
        <v>100</v>
      </c>
      <c r="C102" s="156">
        <v>154.189015</v>
      </c>
      <c r="D102" s="157">
        <v>229.82703099999998</v>
      </c>
      <c r="E102" s="156">
        <v>41.827023999999994</v>
      </c>
      <c r="F102" s="158">
        <v>63.511129999999994</v>
      </c>
      <c r="G102" s="131"/>
      <c r="H102" s="131"/>
    </row>
    <row r="103" spans="1:8" ht="15.75">
      <c r="A103" s="191" t="s">
        <v>477</v>
      </c>
      <c r="B103" s="155" t="s">
        <v>478</v>
      </c>
      <c r="C103" s="156">
        <v>224.76341200000002</v>
      </c>
      <c r="D103" s="157">
        <v>186.340215</v>
      </c>
      <c r="E103" s="156">
        <v>9.206759</v>
      </c>
      <c r="F103" s="158">
        <v>7.681817</v>
      </c>
      <c r="G103" s="131"/>
      <c r="H103" s="131"/>
    </row>
    <row r="104" spans="1:8" ht="15.75">
      <c r="A104" s="191" t="s">
        <v>103</v>
      </c>
      <c r="B104" s="155" t="s">
        <v>104</v>
      </c>
      <c r="C104" s="156">
        <v>57.161027000000004</v>
      </c>
      <c r="D104" s="157">
        <v>82.35241</v>
      </c>
      <c r="E104" s="156">
        <v>32.064919</v>
      </c>
      <c r="F104" s="158">
        <v>43.416334</v>
      </c>
      <c r="G104" s="131"/>
      <c r="H104" s="131"/>
    </row>
    <row r="105" spans="1:8" ht="15.75">
      <c r="A105" s="191" t="s">
        <v>145</v>
      </c>
      <c r="B105" s="155" t="s">
        <v>146</v>
      </c>
      <c r="C105" s="156">
        <v>47.416761</v>
      </c>
      <c r="D105" s="157">
        <v>57.663359</v>
      </c>
      <c r="E105" s="156">
        <v>13.866683</v>
      </c>
      <c r="F105" s="158">
        <v>15.866352999999998</v>
      </c>
      <c r="G105" s="131"/>
      <c r="H105" s="131"/>
    </row>
    <row r="106" spans="1:8" ht="15.75">
      <c r="A106" s="191" t="s">
        <v>147</v>
      </c>
      <c r="B106" s="155" t="s">
        <v>148</v>
      </c>
      <c r="C106" s="156">
        <v>15.694184</v>
      </c>
      <c r="D106" s="157">
        <v>42.172273000000004</v>
      </c>
      <c r="E106" s="156">
        <v>12.420352999999999</v>
      </c>
      <c r="F106" s="158">
        <v>49.983578</v>
      </c>
      <c r="G106" s="131"/>
      <c r="H106" s="131"/>
    </row>
    <row r="107" spans="1:8" ht="15.75">
      <c r="A107" s="191" t="s">
        <v>397</v>
      </c>
      <c r="B107" s="155" t="s">
        <v>398</v>
      </c>
      <c r="C107" s="156">
        <v>9.114286</v>
      </c>
      <c r="D107" s="157">
        <v>41.247876</v>
      </c>
      <c r="E107" s="156">
        <v>2.735718</v>
      </c>
      <c r="F107" s="158">
        <v>7.1032079999999995</v>
      </c>
      <c r="G107" s="131"/>
      <c r="H107" s="131"/>
    </row>
    <row r="108" spans="1:8" ht="15.75">
      <c r="A108" s="191" t="s">
        <v>107</v>
      </c>
      <c r="B108" s="155" t="s">
        <v>108</v>
      </c>
      <c r="C108" s="156">
        <v>34.330631999999994</v>
      </c>
      <c r="D108" s="157">
        <v>33.159964</v>
      </c>
      <c r="E108" s="156">
        <v>11.621136</v>
      </c>
      <c r="F108" s="158">
        <v>10.937179</v>
      </c>
      <c r="G108" s="131"/>
      <c r="H108" s="131"/>
    </row>
    <row r="109" spans="1:8" ht="15.75">
      <c r="A109" s="191" t="s">
        <v>127</v>
      </c>
      <c r="B109" s="155" t="s">
        <v>128</v>
      </c>
      <c r="C109" s="156">
        <v>18.506271</v>
      </c>
      <c r="D109" s="157">
        <v>31.447536</v>
      </c>
      <c r="E109" s="156">
        <v>1.862573</v>
      </c>
      <c r="F109" s="158">
        <v>2.676049</v>
      </c>
      <c r="G109" s="131"/>
      <c r="H109" s="131"/>
    </row>
    <row r="110" spans="1:8" ht="15.75">
      <c r="A110" s="191" t="s">
        <v>431</v>
      </c>
      <c r="B110" s="155" t="s">
        <v>432</v>
      </c>
      <c r="C110" s="156">
        <v>10.615015999999999</v>
      </c>
      <c r="D110" s="157">
        <v>21.480812999999998</v>
      </c>
      <c r="E110" s="156">
        <v>4.670704</v>
      </c>
      <c r="F110" s="158">
        <v>9.896633</v>
      </c>
      <c r="G110" s="131"/>
      <c r="H110" s="131"/>
    </row>
    <row r="111" spans="1:8" ht="15.75">
      <c r="A111" s="191" t="s">
        <v>89</v>
      </c>
      <c r="B111" s="155" t="s">
        <v>90</v>
      </c>
      <c r="C111" s="156">
        <v>28.963352999999998</v>
      </c>
      <c r="D111" s="157">
        <v>20.948513</v>
      </c>
      <c r="E111" s="156">
        <v>9.068867000000001</v>
      </c>
      <c r="F111" s="158">
        <v>7.250584</v>
      </c>
      <c r="G111" s="131"/>
      <c r="H111" s="131"/>
    </row>
    <row r="112" spans="1:8" ht="16.5" thickBot="1">
      <c r="A112" s="192" t="s">
        <v>407</v>
      </c>
      <c r="B112" s="160" t="s">
        <v>408</v>
      </c>
      <c r="C112" s="161">
        <v>9.967973</v>
      </c>
      <c r="D112" s="162">
        <v>20.54441</v>
      </c>
      <c r="E112" s="161">
        <v>3.6590059999999998</v>
      </c>
      <c r="F112" s="163">
        <v>6.0026019999999995</v>
      </c>
      <c r="G112" s="131"/>
      <c r="H112" s="131"/>
    </row>
    <row r="113" spans="1:8" ht="12.75">
      <c r="A113" s="164"/>
      <c r="B113"/>
      <c r="C113"/>
      <c r="D113"/>
      <c r="E113"/>
      <c r="F113"/>
      <c r="G113" s="131"/>
      <c r="H113" s="131"/>
    </row>
    <row r="114" spans="1:8" ht="12.75">
      <c r="A114" s="164"/>
      <c r="B114"/>
      <c r="C114"/>
      <c r="D114"/>
      <c r="E114"/>
      <c r="F114"/>
      <c r="G114" s="131"/>
      <c r="H114" s="131"/>
    </row>
    <row r="115" spans="1:8" ht="25.5">
      <c r="A115" s="135" t="s">
        <v>523</v>
      </c>
      <c r="C115"/>
      <c r="D115"/>
      <c r="E115"/>
      <c r="F115"/>
      <c r="G115" s="131"/>
      <c r="H115" s="131"/>
    </row>
    <row r="116" spans="1:8" ht="16.5" thickBot="1">
      <c r="A116" s="91" t="s">
        <v>517</v>
      </c>
      <c r="G116" s="131"/>
      <c r="H116" s="131"/>
    </row>
    <row r="117" spans="1:8" ht="18.75">
      <c r="A117" s="136"/>
      <c r="B117" s="137"/>
      <c r="C117" s="138" t="s">
        <v>28</v>
      </c>
      <c r="D117" s="139"/>
      <c r="E117" s="139"/>
      <c r="F117" s="140"/>
      <c r="G117" s="131"/>
      <c r="H117" s="131"/>
    </row>
    <row r="118" spans="1:8" ht="15.75">
      <c r="A118" s="141" t="s">
        <v>31</v>
      </c>
      <c r="B118" s="181" t="s">
        <v>32</v>
      </c>
      <c r="C118" s="143" t="s">
        <v>33</v>
      </c>
      <c r="D118" s="143"/>
      <c r="E118" s="143" t="s">
        <v>487</v>
      </c>
      <c r="F118" s="144"/>
      <c r="G118" s="131"/>
      <c r="H118" s="131"/>
    </row>
    <row r="119" spans="1:8" ht="16.5" thickBot="1">
      <c r="A119" s="145"/>
      <c r="B119" s="146"/>
      <c r="C119" s="147" t="s">
        <v>17</v>
      </c>
      <c r="D119" s="148" t="s">
        <v>18</v>
      </c>
      <c r="E119" s="147" t="s">
        <v>17</v>
      </c>
      <c r="F119" s="149" t="s">
        <v>18</v>
      </c>
      <c r="G119" s="131"/>
      <c r="H119" s="131"/>
    </row>
    <row r="120" spans="1:8" ht="15.75">
      <c r="A120" s="183" t="s">
        <v>35</v>
      </c>
      <c r="B120" s="184"/>
      <c r="C120" s="150">
        <v>981.7703710000002</v>
      </c>
      <c r="D120" s="151">
        <v>1059.0372579999998</v>
      </c>
      <c r="E120" s="168" t="s">
        <v>24</v>
      </c>
      <c r="F120" s="169" t="s">
        <v>24</v>
      </c>
      <c r="G120" s="131"/>
      <c r="H120" s="131"/>
    </row>
    <row r="121" spans="1:8" ht="15.75">
      <c r="A121" s="187" t="s">
        <v>99</v>
      </c>
      <c r="B121" s="188" t="s">
        <v>100</v>
      </c>
      <c r="C121" s="156">
        <v>129.943367</v>
      </c>
      <c r="D121" s="157">
        <v>118.445939</v>
      </c>
      <c r="E121" s="156">
        <v>45.452973</v>
      </c>
      <c r="F121" s="158">
        <v>44.319826</v>
      </c>
      <c r="G121" s="131"/>
      <c r="H121" s="131"/>
    </row>
    <row r="122" spans="1:8" ht="15.75">
      <c r="A122" s="187" t="s">
        <v>477</v>
      </c>
      <c r="B122" s="188" t="s">
        <v>478</v>
      </c>
      <c r="C122" s="156">
        <v>98.250027</v>
      </c>
      <c r="D122" s="157">
        <v>104.468417</v>
      </c>
      <c r="E122" s="156">
        <v>8.711371999999999</v>
      </c>
      <c r="F122" s="158">
        <v>8.862444</v>
      </c>
      <c r="G122" s="131"/>
      <c r="H122" s="131"/>
    </row>
    <row r="123" spans="1:8" ht="15.75">
      <c r="A123" s="187" t="s">
        <v>111</v>
      </c>
      <c r="B123" s="188" t="s">
        <v>112</v>
      </c>
      <c r="C123" s="156">
        <v>67.218405</v>
      </c>
      <c r="D123" s="157">
        <v>71.04812799999999</v>
      </c>
      <c r="E123" s="156">
        <v>41.572551</v>
      </c>
      <c r="F123" s="158">
        <v>43.509879999999995</v>
      </c>
      <c r="G123" s="131"/>
      <c r="H123" s="131"/>
    </row>
    <row r="124" spans="1:8" ht="15.75">
      <c r="A124" s="187" t="s">
        <v>425</v>
      </c>
      <c r="B124" s="188" t="s">
        <v>426</v>
      </c>
      <c r="C124" s="156">
        <v>62.586177000000006</v>
      </c>
      <c r="D124" s="157">
        <v>68.643015</v>
      </c>
      <c r="E124" s="156">
        <v>27.072023</v>
      </c>
      <c r="F124" s="158">
        <v>34.506801</v>
      </c>
      <c r="G124" s="131"/>
      <c r="H124" s="131"/>
    </row>
    <row r="125" spans="1:8" ht="15.75">
      <c r="A125" s="187" t="s">
        <v>147</v>
      </c>
      <c r="B125" s="188" t="s">
        <v>148</v>
      </c>
      <c r="C125" s="156">
        <v>48.273961</v>
      </c>
      <c r="D125" s="157">
        <v>52.539076</v>
      </c>
      <c r="E125" s="156">
        <v>40.079296</v>
      </c>
      <c r="F125" s="158">
        <v>60.857224</v>
      </c>
      <c r="G125" s="131"/>
      <c r="H125" s="131"/>
    </row>
    <row r="126" spans="1:8" ht="15.75">
      <c r="A126" s="187" t="s">
        <v>141</v>
      </c>
      <c r="B126" s="188" t="s">
        <v>142</v>
      </c>
      <c r="C126" s="156">
        <v>48.656218</v>
      </c>
      <c r="D126" s="157">
        <v>49.927313999999996</v>
      </c>
      <c r="E126" s="156">
        <v>54.965942000000005</v>
      </c>
      <c r="F126" s="158">
        <v>52.903696000000004</v>
      </c>
      <c r="G126"/>
      <c r="H126" s="131"/>
    </row>
    <row r="127" spans="1:8" ht="15.75">
      <c r="A127" s="187" t="s">
        <v>433</v>
      </c>
      <c r="B127" s="188" t="s">
        <v>434</v>
      </c>
      <c r="C127" s="156">
        <v>33.771118</v>
      </c>
      <c r="D127" s="157">
        <v>37.877928999999995</v>
      </c>
      <c r="E127" s="156">
        <v>23.947603</v>
      </c>
      <c r="F127" s="158">
        <v>26.006271</v>
      </c>
      <c r="G127"/>
      <c r="H127" s="131"/>
    </row>
    <row r="128" spans="1:8" ht="15.75">
      <c r="A128" s="187" t="s">
        <v>137</v>
      </c>
      <c r="B128" s="188" t="s">
        <v>138</v>
      </c>
      <c r="C128" s="156">
        <v>13.916713</v>
      </c>
      <c r="D128" s="157">
        <v>35.432818</v>
      </c>
      <c r="E128" s="156">
        <v>6.4332709999999995</v>
      </c>
      <c r="F128" s="158">
        <v>12.002043</v>
      </c>
      <c r="G128"/>
      <c r="H128" s="131"/>
    </row>
    <row r="129" spans="1:8" ht="15.75">
      <c r="A129" s="187" t="s">
        <v>229</v>
      </c>
      <c r="B129" s="188" t="s">
        <v>230</v>
      </c>
      <c r="C129" s="156">
        <v>35.112256</v>
      </c>
      <c r="D129" s="157">
        <v>33.713127</v>
      </c>
      <c r="E129" s="156">
        <v>24.537260999999997</v>
      </c>
      <c r="F129" s="158">
        <v>25.308387</v>
      </c>
      <c r="G129"/>
      <c r="H129" s="131"/>
    </row>
    <row r="130" spans="1:8" ht="15.75">
      <c r="A130" s="187" t="s">
        <v>473</v>
      </c>
      <c r="B130" s="188" t="s">
        <v>474</v>
      </c>
      <c r="C130" s="156">
        <v>24.398607</v>
      </c>
      <c r="D130" s="157">
        <v>32.516967</v>
      </c>
      <c r="E130" s="156">
        <v>30.315472000000003</v>
      </c>
      <c r="F130" s="158">
        <v>29.166002</v>
      </c>
      <c r="G130"/>
      <c r="H130" s="131"/>
    </row>
    <row r="131" spans="1:8" ht="16.5" thickBot="1">
      <c r="A131" s="189" t="s">
        <v>397</v>
      </c>
      <c r="B131" s="190" t="s">
        <v>398</v>
      </c>
      <c r="C131" s="161">
        <v>21.571270000000002</v>
      </c>
      <c r="D131" s="162">
        <v>30.446801</v>
      </c>
      <c r="E131" s="161">
        <v>10.107775</v>
      </c>
      <c r="F131" s="163">
        <v>8.291765</v>
      </c>
      <c r="G131"/>
      <c r="H131" s="131"/>
    </row>
    <row r="132" spans="1:8" ht="15.75">
      <c r="A132" s="132"/>
      <c r="B132" s="193"/>
      <c r="C132" s="194"/>
      <c r="D132" s="194"/>
      <c r="E132" s="194"/>
      <c r="F132" s="194"/>
      <c r="G132"/>
      <c r="H132" s="131"/>
    </row>
    <row r="133" spans="1:8" ht="12.75">
      <c r="A133"/>
      <c r="B133"/>
      <c r="C133"/>
      <c r="D133"/>
      <c r="E133"/>
      <c r="F133"/>
      <c r="G133"/>
      <c r="H133" s="131"/>
    </row>
    <row r="134" spans="1:8" ht="25.5">
      <c r="A134" s="135" t="s">
        <v>524</v>
      </c>
      <c r="C134"/>
      <c r="D134"/>
      <c r="E134"/>
      <c r="F134"/>
      <c r="G134"/>
      <c r="H134" s="131"/>
    </row>
    <row r="135" spans="1:8" ht="16.5" thickBot="1">
      <c r="A135" s="91" t="s">
        <v>517</v>
      </c>
      <c r="G135"/>
      <c r="H135" s="131"/>
    </row>
    <row r="136" spans="1:8" ht="18.75">
      <c r="A136" s="136"/>
      <c r="B136" s="137"/>
      <c r="C136" s="138" t="s">
        <v>28</v>
      </c>
      <c r="D136" s="139"/>
      <c r="E136" s="139"/>
      <c r="F136" s="140"/>
      <c r="G136"/>
      <c r="H136" s="131"/>
    </row>
    <row r="137" spans="1:8" ht="15.75">
      <c r="A137" s="141" t="s">
        <v>31</v>
      </c>
      <c r="B137" s="181" t="s">
        <v>32</v>
      </c>
      <c r="C137" s="143" t="s">
        <v>33</v>
      </c>
      <c r="D137" s="143"/>
      <c r="E137" s="143" t="s">
        <v>487</v>
      </c>
      <c r="F137" s="144"/>
      <c r="G137"/>
      <c r="H137" s="131"/>
    </row>
    <row r="138" spans="1:8" ht="16.5" thickBot="1">
      <c r="A138" s="145"/>
      <c r="B138" s="146"/>
      <c r="C138" s="147" t="s">
        <v>17</v>
      </c>
      <c r="D138" s="148" t="s">
        <v>18</v>
      </c>
      <c r="E138" s="147" t="s">
        <v>17</v>
      </c>
      <c r="F138" s="149" t="s">
        <v>18</v>
      </c>
      <c r="G138"/>
      <c r="H138" s="131"/>
    </row>
    <row r="139" spans="1:8" ht="15.75">
      <c r="A139" s="65" t="s">
        <v>35</v>
      </c>
      <c r="B139" s="66"/>
      <c r="C139" s="150">
        <v>585.3830380000002</v>
      </c>
      <c r="D139" s="151">
        <v>716.077002</v>
      </c>
      <c r="E139" s="168" t="s">
        <v>24</v>
      </c>
      <c r="F139" s="169" t="s">
        <v>24</v>
      </c>
      <c r="G139"/>
      <c r="H139" s="131"/>
    </row>
    <row r="140" spans="1:8" ht="15.75">
      <c r="A140" s="191" t="s">
        <v>353</v>
      </c>
      <c r="B140" s="155" t="s">
        <v>354</v>
      </c>
      <c r="C140" s="156">
        <v>24.256424</v>
      </c>
      <c r="D140" s="157">
        <v>88.239612</v>
      </c>
      <c r="E140" s="156">
        <v>24.406253</v>
      </c>
      <c r="F140" s="158">
        <v>102.00295799999999</v>
      </c>
      <c r="G140"/>
      <c r="H140" s="131"/>
    </row>
    <row r="141" spans="1:8" ht="15.75">
      <c r="A141" s="191" t="s">
        <v>103</v>
      </c>
      <c r="B141" s="155" t="s">
        <v>104</v>
      </c>
      <c r="C141" s="156">
        <v>49.941832000000005</v>
      </c>
      <c r="D141" s="157">
        <v>71.642206</v>
      </c>
      <c r="E141" s="156">
        <v>23.385351999999997</v>
      </c>
      <c r="F141" s="158">
        <v>32.411388</v>
      </c>
      <c r="G141"/>
      <c r="H141" s="131"/>
    </row>
    <row r="142" spans="1:8" ht="15.75">
      <c r="A142" s="191" t="s">
        <v>111</v>
      </c>
      <c r="B142" s="155" t="s">
        <v>112</v>
      </c>
      <c r="C142" s="156">
        <v>50.583394999999996</v>
      </c>
      <c r="D142" s="157">
        <v>48.904540000000004</v>
      </c>
      <c r="E142" s="156">
        <v>34.481970999999994</v>
      </c>
      <c r="F142" s="158">
        <v>31.787526000000003</v>
      </c>
      <c r="G142"/>
      <c r="H142" s="131"/>
    </row>
    <row r="143" spans="1:8" ht="15.75">
      <c r="A143" s="191" t="s">
        <v>145</v>
      </c>
      <c r="B143" s="155" t="s">
        <v>146</v>
      </c>
      <c r="C143" s="156">
        <v>38.375371</v>
      </c>
      <c r="D143" s="157">
        <v>45.51645</v>
      </c>
      <c r="E143" s="156">
        <v>12.958202</v>
      </c>
      <c r="F143" s="158">
        <v>13.8578</v>
      </c>
      <c r="G143"/>
      <c r="H143" s="131"/>
    </row>
    <row r="144" spans="1:8" ht="15.75">
      <c r="A144" s="191" t="s">
        <v>379</v>
      </c>
      <c r="B144" s="155" t="s">
        <v>380</v>
      </c>
      <c r="C144" s="156">
        <v>58.034591</v>
      </c>
      <c r="D144" s="157">
        <v>40.621629</v>
      </c>
      <c r="E144" s="156">
        <v>71.564515</v>
      </c>
      <c r="F144" s="158">
        <v>61.252458</v>
      </c>
      <c r="G144"/>
      <c r="H144" s="131"/>
    </row>
    <row r="145" spans="1:8" ht="15.75">
      <c r="A145" s="191" t="s">
        <v>437</v>
      </c>
      <c r="B145" s="155" t="s">
        <v>438</v>
      </c>
      <c r="C145" s="156">
        <v>20.082866000000003</v>
      </c>
      <c r="D145" s="157">
        <v>33.606997</v>
      </c>
      <c r="E145" s="156">
        <v>6.601576</v>
      </c>
      <c r="F145" s="158">
        <v>11.113672000000001</v>
      </c>
      <c r="G145"/>
      <c r="H145" s="131"/>
    </row>
    <row r="146" spans="1:8" ht="15.75">
      <c r="A146" s="191" t="s">
        <v>477</v>
      </c>
      <c r="B146" s="155" t="s">
        <v>478</v>
      </c>
      <c r="C146" s="156">
        <v>33.128440000000005</v>
      </c>
      <c r="D146" s="157">
        <v>33.138118999999996</v>
      </c>
      <c r="E146" s="156">
        <v>3.783157</v>
      </c>
      <c r="F146" s="158">
        <v>3.47073</v>
      </c>
      <c r="G146"/>
      <c r="H146" s="131"/>
    </row>
    <row r="147" spans="1:8" ht="15.75">
      <c r="A147" s="191" t="s">
        <v>407</v>
      </c>
      <c r="B147" s="155" t="s">
        <v>408</v>
      </c>
      <c r="C147" s="156">
        <v>23.117999</v>
      </c>
      <c r="D147" s="157">
        <v>23.744808000000003</v>
      </c>
      <c r="E147" s="156">
        <v>12.178358</v>
      </c>
      <c r="F147" s="158">
        <v>13.757138999999999</v>
      </c>
      <c r="G147"/>
      <c r="H147" s="131"/>
    </row>
    <row r="148" spans="1:8" ht="15.75">
      <c r="A148" s="191" t="s">
        <v>371</v>
      </c>
      <c r="B148" s="155" t="s">
        <v>372</v>
      </c>
      <c r="C148" s="156">
        <v>19.822088</v>
      </c>
      <c r="D148" s="157">
        <v>22.943053</v>
      </c>
      <c r="E148" s="156">
        <v>8.962215</v>
      </c>
      <c r="F148" s="158">
        <v>10.495012000000001</v>
      </c>
      <c r="G148"/>
      <c r="H148" s="131"/>
    </row>
    <row r="149" spans="1:8" ht="15.75">
      <c r="A149" s="191" t="s">
        <v>441</v>
      </c>
      <c r="B149" s="155" t="s">
        <v>442</v>
      </c>
      <c r="C149" s="156">
        <v>14.434473</v>
      </c>
      <c r="D149" s="157">
        <v>22.189053</v>
      </c>
      <c r="E149" s="156">
        <v>51.929860999999995</v>
      </c>
      <c r="F149" s="158">
        <v>69.86974099999999</v>
      </c>
      <c r="G149"/>
      <c r="H149" s="131"/>
    </row>
    <row r="150" spans="1:8" ht="16.5" thickBot="1">
      <c r="A150" s="192" t="s">
        <v>473</v>
      </c>
      <c r="B150" s="160" t="s">
        <v>474</v>
      </c>
      <c r="C150" s="161">
        <v>13.679718000000001</v>
      </c>
      <c r="D150" s="162">
        <v>19.102432</v>
      </c>
      <c r="E150" s="161">
        <v>32.326523</v>
      </c>
      <c r="F150" s="163">
        <v>48.596844</v>
      </c>
      <c r="G150"/>
      <c r="H150" s="131"/>
    </row>
    <row r="151" spans="1:8" ht="12.75">
      <c r="A151" s="164"/>
      <c r="B151"/>
      <c r="C151"/>
      <c r="D151"/>
      <c r="E151"/>
      <c r="F151"/>
      <c r="G151"/>
      <c r="H151" s="131"/>
    </row>
    <row r="152" spans="1:8" ht="12.75">
      <c r="A152"/>
      <c r="B152"/>
      <c r="C152"/>
      <c r="D152"/>
      <c r="E152"/>
      <c r="F152"/>
      <c r="G152"/>
      <c r="H152" s="131"/>
    </row>
    <row r="153" spans="1:8" ht="12.75">
      <c r="A153"/>
      <c r="B153"/>
      <c r="C153"/>
      <c r="D153"/>
      <c r="E153"/>
      <c r="F153"/>
      <c r="G153"/>
      <c r="H153" s="131"/>
    </row>
    <row r="154" spans="1:8" ht="12.75">
      <c r="A154"/>
      <c r="B154"/>
      <c r="C154"/>
      <c r="D154"/>
      <c r="E154"/>
      <c r="F154"/>
      <c r="G154"/>
      <c r="H154" s="131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</sheetData>
  <sheetProtection/>
  <printOptions horizontalCentered="1"/>
  <pageMargins left="0.1968503937007874" right="0.1968503937007874" top="0.6692913385826772" bottom="0.4724409448818898" header="0.1968503937007874" footer="0.2362204724409449"/>
  <pageSetup horizontalDpi="600" verticalDpi="600" orientation="portrait" paperSize="9" scale="84" r:id="rId1"/>
  <headerFooter alignWithMargins="0">
    <oddHeader>&amp;L&amp;"Times New Roman CE,Pogrubiona kursywa"&amp;12Departament Rynków Rolnych&amp;C&amp;"Cambria,Pogrubiony"&amp;14
Polski handel zagraniczny towarami rolno-spożywczymi w  2013r. - dane ostateczne!</oddHeader>
    <oddFooter>&amp;L&amp;"Times New Roman CE,Pogrubiona kursywa"&amp;12Źródło: Min. Finansów&amp;R&amp;"Times New Roman CE,Pogrubiona kursywa"&amp;12Przygotował: Adam Pachnicki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Pachnicki Adam</dc:creator>
  <cp:keywords/>
  <dc:description/>
  <cp:lastModifiedBy>Pachnicki Adam</cp:lastModifiedBy>
  <dcterms:created xsi:type="dcterms:W3CDTF">2014-08-21T10:03:57Z</dcterms:created>
  <dcterms:modified xsi:type="dcterms:W3CDTF">2014-08-21T10:39:58Z</dcterms:modified>
  <cp:category/>
  <cp:version/>
  <cp:contentType/>
  <cp:contentStatus/>
</cp:coreProperties>
</file>