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ek.danilczuk\Desktop\"/>
    </mc:Choice>
  </mc:AlternateContent>
  <bookViews>
    <workbookView xWindow="0" yWindow="0" windowWidth="23040" windowHeight="8616"/>
  </bookViews>
  <sheets>
    <sheet name="Kosztorys ofertowy" sheetId="1" r:id="rId1"/>
  </sheets>
  <definedNames>
    <definedName name="Print_Area" localSheetId="0">'Kosztorys ofertowy'!$A$1:$K$78</definedName>
  </definedNames>
  <calcPr calcId="162913"/>
</workbook>
</file>

<file path=xl/calcChain.xml><?xml version="1.0" encoding="utf-8"?>
<calcChain xmlns="http://schemas.openxmlformats.org/spreadsheetml/2006/main">
  <c r="J32" i="1" l="1"/>
  <c r="J36" i="1"/>
  <c r="J40" i="1"/>
  <c r="J44" i="1"/>
  <c r="J48" i="1"/>
  <c r="J52" i="1"/>
  <c r="J56" i="1"/>
  <c r="J60" i="1"/>
  <c r="H65" i="1"/>
  <c r="J65" i="1" s="1"/>
  <c r="H66" i="1"/>
  <c r="J66" i="1" s="1"/>
  <c r="H64" i="1"/>
  <c r="J64" i="1" s="1"/>
  <c r="H31" i="1"/>
  <c r="J31" i="1" s="1"/>
  <c r="H32" i="1"/>
  <c r="H33" i="1"/>
  <c r="J33" i="1" s="1"/>
  <c r="H34" i="1"/>
  <c r="J34" i="1" s="1"/>
  <c r="H35" i="1"/>
  <c r="J35" i="1" s="1"/>
  <c r="H36" i="1"/>
  <c r="H37" i="1"/>
  <c r="J37" i="1" s="1"/>
  <c r="H38" i="1"/>
  <c r="J38" i="1" s="1"/>
  <c r="H39" i="1"/>
  <c r="J39" i="1" s="1"/>
  <c r="H40" i="1"/>
  <c r="H41" i="1"/>
  <c r="J41" i="1" s="1"/>
  <c r="H42" i="1"/>
  <c r="J42" i="1" s="1"/>
  <c r="H43" i="1"/>
  <c r="J43" i="1" s="1"/>
  <c r="H44" i="1"/>
  <c r="H45" i="1"/>
  <c r="J45" i="1" s="1"/>
  <c r="H46" i="1"/>
  <c r="J46" i="1" s="1"/>
  <c r="H47" i="1"/>
  <c r="J47" i="1" s="1"/>
  <c r="H48" i="1"/>
  <c r="H49" i="1"/>
  <c r="J49" i="1" s="1"/>
  <c r="H50" i="1"/>
  <c r="J50" i="1" s="1"/>
  <c r="H51" i="1"/>
  <c r="J51" i="1" s="1"/>
  <c r="H52" i="1"/>
  <c r="H53" i="1"/>
  <c r="J53" i="1" s="1"/>
  <c r="H54" i="1"/>
  <c r="J54" i="1" s="1"/>
  <c r="H55" i="1"/>
  <c r="J55" i="1" s="1"/>
  <c r="H56" i="1"/>
  <c r="H57" i="1"/>
  <c r="J57" i="1" s="1"/>
  <c r="H58" i="1"/>
  <c r="J58" i="1" s="1"/>
  <c r="H59" i="1"/>
  <c r="J59" i="1" s="1"/>
  <c r="H60" i="1"/>
  <c r="H61" i="1"/>
  <c r="J61" i="1" s="1"/>
  <c r="H62" i="1"/>
  <c r="J62" i="1" s="1"/>
  <c r="H30" i="1"/>
  <c r="J30" i="1" s="1"/>
  <c r="H67" i="1" l="1"/>
  <c r="K65" i="1"/>
  <c r="K66" i="1"/>
  <c r="K64" i="1"/>
  <c r="K33" i="1"/>
  <c r="K37" i="1"/>
  <c r="K41" i="1"/>
  <c r="K45" i="1"/>
  <c r="K49" i="1"/>
  <c r="K53" i="1"/>
  <c r="K57" i="1"/>
  <c r="K61" i="1"/>
  <c r="J68" i="1"/>
  <c r="K32" i="1"/>
  <c r="K34" i="1"/>
  <c r="K35" i="1"/>
  <c r="K36" i="1"/>
  <c r="K38" i="1"/>
  <c r="K39" i="1"/>
  <c r="K40" i="1"/>
  <c r="K42" i="1"/>
  <c r="K43" i="1"/>
  <c r="K44" i="1"/>
  <c r="K46" i="1"/>
  <c r="K47" i="1"/>
  <c r="K48" i="1"/>
  <c r="K50" i="1"/>
  <c r="K51" i="1"/>
  <c r="K52" i="1"/>
  <c r="K54" i="1"/>
  <c r="K55" i="1"/>
  <c r="K56" i="1"/>
  <c r="K58" i="1"/>
  <c r="K59" i="1"/>
  <c r="K60" i="1"/>
  <c r="K62" i="1"/>
  <c r="K30" i="1"/>
  <c r="K31" i="1" l="1"/>
  <c r="K67" i="1" s="1"/>
</calcChain>
</file>

<file path=xl/sharedStrings.xml><?xml version="1.0" encoding="utf-8"?>
<sst xmlns="http://schemas.openxmlformats.org/spreadsheetml/2006/main" count="172" uniqueCount="143">
  <si>
    <t>Czynność - opis prac</t>
  </si>
  <si>
    <t>Jedn. miary</t>
  </si>
  <si>
    <t>Ilość</t>
  </si>
  <si>
    <t>Cena jednostkowa netto w PLN</t>
  </si>
  <si>
    <t>Stawka VAT</t>
  </si>
  <si>
    <t xml:space="preserve"> 28</t>
  </si>
  <si>
    <t>OPR-PSPAL</t>
  </si>
  <si>
    <t>Opryski chemiczne opryskiwaczem plecakowym z napędem spalinowym</t>
  </si>
  <si>
    <t>HA</t>
  </si>
  <si>
    <t xml:space="preserve"> 88</t>
  </si>
  <si>
    <t>SIEW N</t>
  </si>
  <si>
    <t>Rozsiew nawozów mineralnych</t>
  </si>
  <si>
    <t>136</t>
  </si>
  <si>
    <t>SZUK-PĘDR</t>
  </si>
  <si>
    <t>Badanie zapędraczenia gleby - dół o objętości 0,5 m3</t>
  </si>
  <si>
    <t>SZT</t>
  </si>
  <si>
    <t>224</t>
  </si>
  <si>
    <t>SPUL-C</t>
  </si>
  <si>
    <t>Spulchnianie gleby na międzyrzędach opielaczem wielorzędowym</t>
  </si>
  <si>
    <t>AR</t>
  </si>
  <si>
    <t>225</t>
  </si>
  <si>
    <t>SPUL-SC</t>
  </si>
  <si>
    <t>Spulchnianie gleby</t>
  </si>
  <si>
    <t>226</t>
  </si>
  <si>
    <t>BRON-SC</t>
  </si>
  <si>
    <t>Bronowanie</t>
  </si>
  <si>
    <t>227</t>
  </si>
  <si>
    <t>ORKA-SC</t>
  </si>
  <si>
    <t>Orka pełna</t>
  </si>
  <si>
    <t>229</t>
  </si>
  <si>
    <t>WYOR-CK</t>
  </si>
  <si>
    <t>Wyorywanie i podcinanie sadzonek ciągnikowym wyorywaczem klamrowych</t>
  </si>
  <si>
    <t>234</t>
  </si>
  <si>
    <t>WYC-SC</t>
  </si>
  <si>
    <t>Wyciskanie rządków siewnych lub wyciskanie szpar</t>
  </si>
  <si>
    <t>237</t>
  </si>
  <si>
    <t>SPUL-R1</t>
  </si>
  <si>
    <t>Spulchnianie gleby na międzyrzędach w okresie wschodów motyką.</t>
  </si>
  <si>
    <t>240</t>
  </si>
  <si>
    <t>SIEW-KC</t>
  </si>
  <si>
    <t>Rozsiew kompostu rozrzutnikiem</t>
  </si>
  <si>
    <t>M3P</t>
  </si>
  <si>
    <t>241</t>
  </si>
  <si>
    <t>SIEW-NC</t>
  </si>
  <si>
    <t>Rozsiew nawozów startowo rozrzutnikiem</t>
  </si>
  <si>
    <t>247</t>
  </si>
  <si>
    <t>OPR-SC</t>
  </si>
  <si>
    <t>Opryskiwanie szkółek opryskiwaczem ciągnikowym</t>
  </si>
  <si>
    <t>248</t>
  </si>
  <si>
    <t>PIEL-RN</t>
  </si>
  <si>
    <t>Pielenie w rzędach lub pasach - dla Db i Bk również w okresie wschodów</t>
  </si>
  <si>
    <t>249</t>
  </si>
  <si>
    <t>PIEL-RN1</t>
  </si>
  <si>
    <t>Pielenie w rzędach lub pasach w okresie wschodów</t>
  </si>
  <si>
    <t>258</t>
  </si>
  <si>
    <t>SZK-1R</t>
  </si>
  <si>
    <t>Szkółkowanie sadzonek do 1 roku z doniesieniem do miejsca szkółkowania</t>
  </si>
  <si>
    <t>TSZT</t>
  </si>
  <si>
    <t>260</t>
  </si>
  <si>
    <t>SZK-WR</t>
  </si>
  <si>
    <t>Szkółkowanie  sadzonek 2-3 latek z doniesieniem do miejsca szkółkowania</t>
  </si>
  <si>
    <t>269</t>
  </si>
  <si>
    <t>WYJ 1R</t>
  </si>
  <si>
    <t>Wyjęcie 1-latek</t>
  </si>
  <si>
    <t>270</t>
  </si>
  <si>
    <t>WYJ 2-3L</t>
  </si>
  <si>
    <t>Wyjęcie 2-3 latek</t>
  </si>
  <si>
    <t>271</t>
  </si>
  <si>
    <t>WYJ 4-5L</t>
  </si>
  <si>
    <t>Wyjęcie materiału szkółkowanego 4-5 letniego</t>
  </si>
  <si>
    <t>280</t>
  </si>
  <si>
    <t>PODK-WYN</t>
  </si>
  <si>
    <t>Podkrzesywanie i formowanie drzewek do zadrzewień, wraz z wyniesieniem gałęzi</t>
  </si>
  <si>
    <t>284</t>
  </si>
  <si>
    <t>ZAŁ-1</t>
  </si>
  <si>
    <t>Załadunek lub rozładunek sadzonek - 1 latek</t>
  </si>
  <si>
    <t>285</t>
  </si>
  <si>
    <t>ZAŁ-2</t>
  </si>
  <si>
    <t>Załadunek lub rozładunek sadzonek - 2-3 latek</t>
  </si>
  <si>
    <t>286</t>
  </si>
  <si>
    <t>ZAŁ-4</t>
  </si>
  <si>
    <t>Załadunek lub rozładunek sadzonek - 4-5 latek</t>
  </si>
  <si>
    <t>289</t>
  </si>
  <si>
    <t>SIEW-GC</t>
  </si>
  <si>
    <t>Siew nasion grubych</t>
  </si>
  <si>
    <t>292</t>
  </si>
  <si>
    <t>SIEW-R</t>
  </si>
  <si>
    <t>Siew nasion</t>
  </si>
  <si>
    <t>301.01</t>
  </si>
  <si>
    <t>PRZER-K</t>
  </si>
  <si>
    <t>Przerobienie kompostu urządzeniami mechanicznymi</t>
  </si>
  <si>
    <t>350</t>
  </si>
  <si>
    <t>SR-BK&lt;400</t>
  </si>
  <si>
    <t>Siew podkiełkowanych nasion Bk do kaset o zagęszczeniu cel do 400 sztuk na 1m2</t>
  </si>
  <si>
    <t>351</t>
  </si>
  <si>
    <t>SR-DB&lt;400</t>
  </si>
  <si>
    <t>Siew nasion Db z uprzednim obcięciem1/4 - 1/3 żołędzia , cele o zagęszczeniu&lt;400 szt. na 1m2</t>
  </si>
  <si>
    <t>357</t>
  </si>
  <si>
    <t>PRZ-R&lt;400</t>
  </si>
  <si>
    <t>Przerywanie nadmiernych ilości siewek So, Św, Md w kasetach o zagęszczeniu cel do 400 sztuk na 1 m2.</t>
  </si>
  <si>
    <t>358</t>
  </si>
  <si>
    <t>PIEL-KON1</t>
  </si>
  <si>
    <t>Pielenie chwastów w kasetach o zagęszczeniu cel do 400 sztuk na 1 m2.</t>
  </si>
  <si>
    <t>M2</t>
  </si>
  <si>
    <t>359</t>
  </si>
  <si>
    <t>SORT-KON1</t>
  </si>
  <si>
    <t>Sortowanie sadzonek w kasetach o zagęszczeniu cel do 400 sztuk na 1 m2</t>
  </si>
  <si>
    <t>364</t>
  </si>
  <si>
    <t>DEZ-OPR</t>
  </si>
  <si>
    <t>Dezynfekcja podłoża</t>
  </si>
  <si>
    <t xml:space="preserve"> 11, 117, 157, 161, 163, 165, 167, 169, 171, 180, 183, 209, 307, 336, 340, 343, 398</t>
  </si>
  <si>
    <t>GODZ RH8</t>
  </si>
  <si>
    <t>Prace godzinowe ręczne (8% VAT)</t>
  </si>
  <si>
    <t>H</t>
  </si>
  <si>
    <t>119, 173, 187, 308, 338, 341, 344</t>
  </si>
  <si>
    <t>GODZ RU8</t>
  </si>
  <si>
    <t>Prace godzinowe ręczne z urządzeniem (8% VAT)</t>
  </si>
  <si>
    <t>118, 13, 158, 164, 166, 168, 170, 172, 181, 185, 210, 306, 337, 342, 399</t>
  </si>
  <si>
    <t>GODZ MH8</t>
  </si>
  <si>
    <t>Prace godzinowe ciągnikowe (8% VAT)</t>
  </si>
  <si>
    <t>Cena łączna netto w PLN</t>
  </si>
  <si>
    <t>Cena łączna brutto w PLN</t>
  </si>
  <si>
    <t>Lp.</t>
  </si>
  <si>
    <t>GOSPODARKA SZKÓŁKARSKA, OCHRONA LASU, NASIENNICTWO I SELEKCJA</t>
  </si>
  <si>
    <t>POZOSTAŁE PRACE GODZINOWE W GOSPODARCE SZKÓŁKARSKIEJ, NASIENNICTWIE I SELEKCJI</t>
  </si>
  <si>
    <t>Suma VAT</t>
  </si>
  <si>
    <t>Nr OSTWPL</t>
  </si>
  <si>
    <t>Kod czynności</t>
  </si>
  <si>
    <t>Wartość całkowita netto w PLN</t>
  </si>
  <si>
    <t>Wartość całkowita brutto w PLN</t>
  </si>
  <si>
    <t>Wartość VAT            W PLN</t>
  </si>
  <si>
    <t xml:space="preserve">Załącznik nr 2 do SWZ </t>
  </si>
  <si>
    <t>____________________________, dnia ______________ r.</t>
  </si>
  <si>
    <t>(Nazwa i adres wykonawcy)</t>
  </si>
  <si>
    <t>KOSZTORYS OFERTOWY</t>
  </si>
  <si>
    <t>Skarb Państwa -</t>
  </si>
  <si>
    <t>Państwowe Gospodarstwo Leśne Lasy Państwowe</t>
  </si>
  <si>
    <t>Nadleśnictwo Strzelce</t>
  </si>
  <si>
    <t xml:space="preserve">ul. Grabowiecka 20A, 22-500 Hrubieszów             </t>
  </si>
  <si>
    <t>(podpis)</t>
  </si>
  <si>
    <t xml:space="preserve">Dokument musi być złożony pod rygorem nieważności 
w formie elektronicznej (tj. w postaci elektronicznej opatrzonej
kwalifikowanym podpisem elektronicznym)
</t>
  </si>
  <si>
    <t>Odpowiadając na ogłoszenie o przetargu nieograniczonym na „Wykonywanie usług z zakresu gospodarki leśnej na terenie Nadleśnictwa Strzelce w roku 2022''  składamy niniejszym ofertę na pakiet 08 tego zamówienia i oferujemy następujące ceny jednostkowe za usługi wchodzące w skład tej części zamówienia:</t>
  </si>
  <si>
    <t>Zn. spr.: ZG.270.11.2021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</si>
</sst>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8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8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sz val="10"/>
      <name val="Arial"/>
      <family val="2"/>
      <charset val="238"/>
    </font>
    <font>
      <b/>
      <sz val="8"/>
      <name val="Calibri"/>
      <family val="2"/>
      <charset val="238"/>
      <scheme val="minor"/>
    </font>
    <font>
      <b/>
      <sz val="10"/>
      <name val="Cambria"/>
      <family val="1"/>
      <charset val="238"/>
    </font>
    <font>
      <b/>
      <sz val="12"/>
      <name val="Cambria"/>
      <family val="1"/>
      <charset val="238"/>
    </font>
    <font>
      <sz val="11"/>
      <name val="Cambria"/>
      <family val="1"/>
      <charset val="238"/>
    </font>
    <font>
      <sz val="12"/>
      <name val="Cambria"/>
      <family val="1"/>
      <charset val="238"/>
    </font>
    <font>
      <sz val="8"/>
      <name val="Cambria"/>
      <family val="1"/>
      <charset val="238"/>
    </font>
    <font>
      <b/>
      <sz val="14"/>
      <name val="Cambria"/>
      <family val="1"/>
      <charset val="238"/>
    </font>
    <font>
      <sz val="11"/>
      <color theme="1"/>
      <name val="Calibri"/>
      <family val="2"/>
      <charset val="238"/>
    </font>
    <font>
      <i/>
      <sz val="10"/>
      <name val="Cambria"/>
      <family val="1"/>
      <charset val="238"/>
    </font>
    <font>
      <i/>
      <sz val="9"/>
      <name val="Cambria"/>
      <family val="1"/>
      <charset val="238"/>
    </font>
    <font>
      <i/>
      <sz val="11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rgb="FFF5F5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49">
    <xf numFmtId="0" fontId="0" fillId="0" borderId="0" xfId="0"/>
    <xf numFmtId="0" fontId="1" fillId="2" borderId="0" xfId="0" applyFont="1" applyFill="1" applyAlignment="1">
      <alignment horizontal="left"/>
    </xf>
    <xf numFmtId="44" fontId="1" fillId="2" borderId="0" xfId="0" applyNumberFormat="1" applyFont="1" applyFill="1" applyAlignment="1">
      <alignment horizontal="left"/>
    </xf>
    <xf numFmtId="49" fontId="3" fillId="2" borderId="4" xfId="1" applyNumberFormat="1" applyFont="1" applyFill="1" applyBorder="1" applyAlignment="1">
      <alignment horizontal="center" vertical="center" wrapText="1"/>
    </xf>
    <xf numFmtId="44" fontId="3" fillId="0" borderId="4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9" fontId="4" fillId="2" borderId="4" xfId="0" applyNumberFormat="1" applyFont="1" applyFill="1" applyBorder="1" applyAlignment="1">
      <alignment horizontal="center" vertical="center" wrapText="1"/>
    </xf>
    <xf numFmtId="44" fontId="5" fillId="3" borderId="4" xfId="0" applyNumberFormat="1" applyFont="1" applyFill="1" applyBorder="1" applyAlignment="1">
      <alignment horizontal="center" vertical="center" wrapText="1"/>
    </xf>
    <xf numFmtId="44" fontId="8" fillId="3" borderId="4" xfId="0" applyNumberFormat="1" applyFont="1" applyFill="1" applyBorder="1" applyAlignment="1">
      <alignment horizontal="center" vertical="center" wrapText="1"/>
    </xf>
    <xf numFmtId="44" fontId="5" fillId="4" borderId="4" xfId="0" applyNumberFormat="1" applyFont="1" applyFill="1" applyBorder="1" applyAlignment="1">
      <alignment horizontal="center" vertical="center" wrapText="1"/>
    </xf>
    <xf numFmtId="44" fontId="4" fillId="0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10" fillId="0" borderId="0" xfId="0" applyFont="1"/>
    <xf numFmtId="49" fontId="9" fillId="2" borderId="0" xfId="0" applyNumberFormat="1" applyFont="1" applyFill="1" applyAlignment="1">
      <alignment horizontal="left" vertical="center"/>
    </xf>
    <xf numFmtId="0" fontId="14" fillId="0" borderId="0" xfId="0" applyFont="1" applyFill="1" applyBorder="1"/>
    <xf numFmtId="0" fontId="4" fillId="2" borderId="0" xfId="0" applyFont="1" applyFill="1" applyBorder="1" applyAlignment="1">
      <alignment horizontal="left"/>
    </xf>
    <xf numFmtId="0" fontId="10" fillId="0" borderId="0" xfId="0" applyFont="1" applyFill="1" applyBorder="1"/>
    <xf numFmtId="49" fontId="15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right" vertical="center"/>
    </xf>
    <xf numFmtId="0" fontId="4" fillId="2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11" fillId="2" borderId="0" xfId="0" applyFont="1" applyFill="1" applyBorder="1" applyAlignment="1">
      <alignment horizontal="left" vertical="center"/>
    </xf>
    <xf numFmtId="49" fontId="11" fillId="2" borderId="0" xfId="0" applyNumberFormat="1" applyFont="1" applyFill="1" applyAlignment="1">
      <alignment horizontal="right" vertical="center"/>
    </xf>
    <xf numFmtId="0" fontId="11" fillId="2" borderId="8" xfId="0" applyFont="1" applyFill="1" applyBorder="1" applyAlignment="1">
      <alignment horizontal="left" vertical="center"/>
    </xf>
    <xf numFmtId="49" fontId="12" fillId="2" borderId="0" xfId="0" applyNumberFormat="1" applyFont="1" applyFill="1" applyAlignment="1">
      <alignment horizontal="center" vertical="top"/>
    </xf>
    <xf numFmtId="49" fontId="13" fillId="2" borderId="0" xfId="0" applyNumberFormat="1" applyFont="1" applyFill="1" applyAlignment="1">
      <alignment horizontal="center" vertical="center"/>
    </xf>
    <xf numFmtId="0" fontId="10" fillId="0" borderId="0" xfId="0" applyFont="1" applyAlignment="1"/>
    <xf numFmtId="0" fontId="11" fillId="2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4" fillId="2" borderId="0" xfId="0" applyFont="1" applyFill="1" applyBorder="1" applyAlignment="1">
      <alignment horizontal="left"/>
    </xf>
    <xf numFmtId="0" fontId="14" fillId="0" borderId="0" xfId="0" applyFont="1" applyFill="1" applyBorder="1" applyAlignment="1"/>
    <xf numFmtId="49" fontId="15" fillId="2" borderId="9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tabSelected="1" zoomScaleNormal="100" workbookViewId="0">
      <selection activeCell="B5" sqref="B5:D5"/>
    </sheetView>
  </sheetViews>
  <sheetFormatPr defaultRowHeight="13.2" x14ac:dyDescent="0.25"/>
  <cols>
    <col min="1" max="1" width="6.77734375" customWidth="1"/>
    <col min="2" max="2" width="7.77734375" customWidth="1"/>
    <col min="3" max="3" width="10.77734375" customWidth="1"/>
    <col min="4" max="4" width="51.77734375" customWidth="1"/>
    <col min="5" max="5" width="5.77734375" customWidth="1"/>
    <col min="6" max="7" width="10.77734375" customWidth="1"/>
    <col min="8" max="8" width="18.77734375" customWidth="1"/>
    <col min="9" max="9" width="7.77734375" customWidth="1"/>
    <col min="10" max="10" width="14.77734375" customWidth="1"/>
    <col min="11" max="11" width="18.77734375" customWidth="1"/>
    <col min="12" max="12" width="3.44140625" customWidth="1"/>
    <col min="13" max="13" width="4.6640625" customWidth="1"/>
  </cols>
  <sheetData>
    <row r="1" spans="1:11" ht="15" x14ac:dyDescent="0.25">
      <c r="A1" s="14"/>
      <c r="B1" s="14"/>
      <c r="C1" s="14"/>
      <c r="D1" s="14"/>
      <c r="E1" s="14"/>
      <c r="F1" s="14"/>
      <c r="G1" s="14"/>
      <c r="H1" s="26" t="s">
        <v>131</v>
      </c>
      <c r="I1" s="26"/>
      <c r="J1" s="26"/>
      <c r="K1" s="26"/>
    </row>
    <row r="2" spans="1:11" ht="13.8" x14ac:dyDescent="0.25">
      <c r="A2" s="14"/>
      <c r="B2" s="27" t="s">
        <v>142</v>
      </c>
      <c r="C2" s="28"/>
      <c r="D2" s="14"/>
      <c r="E2" s="14"/>
      <c r="F2" s="14"/>
      <c r="G2" s="14"/>
      <c r="H2" s="14"/>
      <c r="I2" s="14"/>
      <c r="J2" s="14"/>
      <c r="K2" s="14"/>
    </row>
    <row r="3" spans="1:11" ht="15" x14ac:dyDescent="0.25">
      <c r="A3" s="14"/>
      <c r="B3" s="29"/>
      <c r="C3" s="29"/>
      <c r="D3" s="28"/>
      <c r="E3" s="14"/>
      <c r="F3" s="14"/>
      <c r="G3" s="14"/>
      <c r="H3" s="14"/>
      <c r="I3" s="14"/>
      <c r="J3" s="14"/>
      <c r="K3" s="14"/>
    </row>
    <row r="4" spans="1:11" ht="13.8" x14ac:dyDescent="0.25">
      <c r="A4" s="14"/>
      <c r="B4" s="27"/>
      <c r="C4" s="28"/>
      <c r="D4" s="28"/>
      <c r="E4" s="14"/>
      <c r="F4" s="14"/>
      <c r="G4" s="14"/>
      <c r="H4" s="14"/>
      <c r="I4" s="14"/>
      <c r="J4" s="14"/>
      <c r="K4" s="14"/>
    </row>
    <row r="5" spans="1:11" ht="15" x14ac:dyDescent="0.25">
      <c r="A5" s="14"/>
      <c r="B5" s="29"/>
      <c r="C5" s="29"/>
      <c r="D5" s="28"/>
      <c r="E5" s="14"/>
      <c r="F5" s="14"/>
      <c r="G5" s="14"/>
      <c r="H5" s="14"/>
      <c r="I5" s="14"/>
      <c r="J5" s="14"/>
      <c r="K5" s="14"/>
    </row>
    <row r="6" spans="1:11" ht="13.8" x14ac:dyDescent="0.25">
      <c r="A6" s="14"/>
      <c r="B6" s="27"/>
      <c r="C6" s="28"/>
      <c r="D6" s="28"/>
      <c r="E6" s="14"/>
      <c r="F6" s="14"/>
      <c r="G6" s="14"/>
      <c r="H6" s="14"/>
      <c r="I6" s="14"/>
      <c r="J6" s="14"/>
      <c r="K6" s="14"/>
    </row>
    <row r="7" spans="1:11" ht="13.8" x14ac:dyDescent="0.25">
      <c r="A7" s="14"/>
      <c r="B7" s="27"/>
      <c r="C7" s="28"/>
      <c r="D7" s="28"/>
      <c r="E7" s="14"/>
      <c r="F7" s="30" t="s">
        <v>132</v>
      </c>
      <c r="G7" s="30"/>
      <c r="H7" s="30"/>
      <c r="I7" s="30"/>
      <c r="J7" s="30"/>
      <c r="K7" s="30"/>
    </row>
    <row r="8" spans="1:11" ht="15" x14ac:dyDescent="0.25">
      <c r="A8" s="14"/>
      <c r="B8" s="31"/>
      <c r="C8" s="31"/>
      <c r="D8" s="14"/>
      <c r="E8" s="14"/>
      <c r="F8" s="30"/>
      <c r="G8" s="30"/>
      <c r="H8" s="30"/>
      <c r="I8" s="30"/>
      <c r="J8" s="30"/>
      <c r="K8" s="30"/>
    </row>
    <row r="9" spans="1:11" x14ac:dyDescent="0.25">
      <c r="A9" s="14"/>
      <c r="B9" s="14"/>
      <c r="C9" s="14"/>
      <c r="D9" s="14"/>
      <c r="E9" s="14"/>
      <c r="F9" s="30"/>
      <c r="G9" s="30"/>
      <c r="H9" s="30"/>
      <c r="I9" s="30"/>
      <c r="J9" s="30"/>
      <c r="K9" s="30"/>
    </row>
    <row r="10" spans="1:11" x14ac:dyDescent="0.25">
      <c r="A10" s="14"/>
      <c r="B10" s="32" t="s">
        <v>133</v>
      </c>
      <c r="C10" s="32"/>
      <c r="D10" s="14"/>
      <c r="E10" s="14"/>
      <c r="F10" s="30"/>
      <c r="G10" s="30"/>
      <c r="H10" s="30"/>
      <c r="I10" s="30"/>
      <c r="J10" s="30"/>
      <c r="K10" s="30"/>
    </row>
    <row r="11" spans="1:11" x14ac:dyDescent="0.25">
      <c r="A11" s="14"/>
      <c r="B11" s="32"/>
      <c r="C11" s="32"/>
      <c r="D11" s="14"/>
      <c r="E11" s="14"/>
      <c r="F11" s="14"/>
      <c r="G11" s="14"/>
      <c r="H11" s="14"/>
      <c r="I11" s="14"/>
      <c r="J11" s="14"/>
      <c r="K11" s="14"/>
    </row>
    <row r="12" spans="1:11" ht="13.8" x14ac:dyDescent="0.25">
      <c r="A12" s="15"/>
      <c r="B12" s="14"/>
      <c r="C12" s="14"/>
      <c r="D12" s="14"/>
      <c r="E12" s="14"/>
      <c r="F12" s="14"/>
      <c r="G12" s="14"/>
      <c r="H12" s="14"/>
      <c r="I12" s="14"/>
      <c r="J12" s="14"/>
      <c r="K12" s="14"/>
    </row>
    <row r="13" spans="1:11" ht="17.399999999999999" x14ac:dyDescent="0.25">
      <c r="A13" s="33" t="s">
        <v>134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ht="13.8" x14ac:dyDescent="0.25">
      <c r="A14" s="15"/>
      <c r="B14" s="14"/>
      <c r="C14" s="14"/>
      <c r="D14" s="14"/>
      <c r="E14" s="14"/>
      <c r="F14" s="14"/>
      <c r="G14" s="14"/>
      <c r="H14" s="14"/>
      <c r="I14" s="14"/>
      <c r="J14" s="14"/>
      <c r="K14" s="14"/>
    </row>
    <row r="15" spans="1:11" ht="15" x14ac:dyDescent="0.25">
      <c r="A15" s="14"/>
      <c r="B15" s="16" t="s">
        <v>135</v>
      </c>
      <c r="C15" s="14"/>
      <c r="D15" s="14"/>
      <c r="E15" s="14"/>
      <c r="F15" s="14"/>
      <c r="G15" s="14"/>
      <c r="H15" s="14"/>
      <c r="I15" s="14"/>
      <c r="J15" s="14"/>
      <c r="K15" s="14"/>
    </row>
    <row r="16" spans="1:11" x14ac:dyDescent="0.25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</row>
    <row r="17" spans="1:17" ht="15" x14ac:dyDescent="0.25">
      <c r="A17" s="14"/>
      <c r="B17" s="16" t="s">
        <v>136</v>
      </c>
      <c r="C17" s="14"/>
      <c r="D17" s="14"/>
      <c r="E17" s="14"/>
      <c r="F17" s="14"/>
      <c r="G17" s="14"/>
      <c r="H17" s="14"/>
      <c r="I17" s="14"/>
      <c r="J17" s="14"/>
      <c r="K17" s="14"/>
    </row>
    <row r="18" spans="1:17" x14ac:dyDescent="0.2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</row>
    <row r="19" spans="1:17" ht="15" x14ac:dyDescent="0.25">
      <c r="A19" s="14"/>
      <c r="B19" s="16" t="s">
        <v>137</v>
      </c>
      <c r="C19" s="14"/>
      <c r="D19" s="14"/>
      <c r="E19" s="14"/>
      <c r="F19" s="14"/>
      <c r="G19" s="14"/>
      <c r="H19" s="14"/>
      <c r="I19" s="14"/>
      <c r="J19" s="14"/>
      <c r="K19" s="14"/>
    </row>
    <row r="20" spans="1:17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</row>
    <row r="21" spans="1:17" ht="15" x14ac:dyDescent="0.25">
      <c r="A21" s="14"/>
      <c r="B21" s="16" t="s">
        <v>138</v>
      </c>
      <c r="C21" s="14"/>
      <c r="D21" s="14"/>
      <c r="E21" s="14"/>
      <c r="F21" s="14"/>
      <c r="G21" s="14"/>
      <c r="H21" s="14"/>
      <c r="I21" s="14"/>
      <c r="J21" s="14"/>
      <c r="K21" s="14"/>
    </row>
    <row r="22" spans="1:17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</row>
    <row r="23" spans="1:17" ht="15" customHeight="1" x14ac:dyDescent="0.25">
      <c r="A23" s="14"/>
      <c r="B23" s="35" t="s">
        <v>141</v>
      </c>
      <c r="C23" s="35"/>
      <c r="D23" s="35"/>
      <c r="E23" s="35"/>
      <c r="F23" s="35"/>
      <c r="G23" s="35"/>
      <c r="H23" s="35"/>
      <c r="I23" s="35"/>
      <c r="J23" s="35"/>
      <c r="K23" s="36"/>
    </row>
    <row r="24" spans="1:17" ht="15" customHeight="1" x14ac:dyDescent="0.25">
      <c r="A24" s="14"/>
      <c r="B24" s="36"/>
      <c r="C24" s="36"/>
      <c r="D24" s="36"/>
      <c r="E24" s="36"/>
      <c r="F24" s="36"/>
      <c r="G24" s="36"/>
      <c r="H24" s="36"/>
      <c r="I24" s="36"/>
      <c r="J24" s="36"/>
      <c r="K24" s="36"/>
    </row>
    <row r="25" spans="1:17" s="1" customFormat="1" ht="14.4" customHeigh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</row>
    <row r="26" spans="1:17" s="1" customFormat="1" ht="22.2" customHeight="1" x14ac:dyDescent="0.2">
      <c r="A26" s="22" t="s">
        <v>122</v>
      </c>
      <c r="B26" s="23" t="s">
        <v>126</v>
      </c>
      <c r="C26" s="22" t="s">
        <v>127</v>
      </c>
      <c r="D26" s="22" t="s">
        <v>0</v>
      </c>
      <c r="E26" s="23" t="s">
        <v>1</v>
      </c>
      <c r="F26" s="22" t="s">
        <v>2</v>
      </c>
      <c r="G26" s="22" t="s">
        <v>3</v>
      </c>
      <c r="H26" s="23" t="s">
        <v>128</v>
      </c>
      <c r="I26" s="23" t="s">
        <v>4</v>
      </c>
      <c r="J26" s="23" t="s">
        <v>130</v>
      </c>
      <c r="K26" s="23" t="s">
        <v>129</v>
      </c>
    </row>
    <row r="27" spans="1:17" s="1" customFormat="1" ht="14.4" customHeight="1" x14ac:dyDescent="0.2">
      <c r="A27" s="22"/>
      <c r="B27" s="24"/>
      <c r="C27" s="22"/>
      <c r="D27" s="22"/>
      <c r="E27" s="24"/>
      <c r="F27" s="22"/>
      <c r="G27" s="22"/>
      <c r="H27" s="24"/>
      <c r="I27" s="24"/>
      <c r="J27" s="24"/>
      <c r="K27" s="24"/>
    </row>
    <row r="28" spans="1:17" s="1" customFormat="1" ht="14.4" customHeight="1" x14ac:dyDescent="0.2">
      <c r="A28" s="22"/>
      <c r="B28" s="25"/>
      <c r="C28" s="22"/>
      <c r="D28" s="22"/>
      <c r="E28" s="25"/>
      <c r="F28" s="22"/>
      <c r="G28" s="22"/>
      <c r="H28" s="25"/>
      <c r="I28" s="25"/>
      <c r="J28" s="25"/>
      <c r="K28" s="25"/>
    </row>
    <row r="29" spans="1:17" s="1" customFormat="1" ht="30.6" customHeight="1" x14ac:dyDescent="0.2">
      <c r="A29" s="43" t="s">
        <v>123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</row>
    <row r="30" spans="1:17" s="1" customFormat="1" ht="28.8" customHeight="1" x14ac:dyDescent="0.2">
      <c r="A30" s="5">
        <v>1</v>
      </c>
      <c r="B30" s="6" t="s">
        <v>5</v>
      </c>
      <c r="C30" s="6" t="s">
        <v>6</v>
      </c>
      <c r="D30" s="6" t="s">
        <v>7</v>
      </c>
      <c r="E30" s="6" t="s">
        <v>8</v>
      </c>
      <c r="F30" s="7">
        <v>3.5</v>
      </c>
      <c r="G30" s="12">
        <v>0</v>
      </c>
      <c r="H30" s="13">
        <f>MROUND(F30*G30,0.01)</f>
        <v>0</v>
      </c>
      <c r="I30" s="9">
        <v>0.08</v>
      </c>
      <c r="J30" s="13">
        <f>MROUND(H30*0.08,0.01)</f>
        <v>0</v>
      </c>
      <c r="K30" s="8">
        <f>H30+J30</f>
        <v>0</v>
      </c>
    </row>
    <row r="31" spans="1:17" s="1" customFormat="1" ht="19.649999999999999" customHeight="1" x14ac:dyDescent="0.2">
      <c r="A31" s="5">
        <v>2</v>
      </c>
      <c r="B31" s="6" t="s">
        <v>9</v>
      </c>
      <c r="C31" s="6" t="s">
        <v>10</v>
      </c>
      <c r="D31" s="6" t="s">
        <v>11</v>
      </c>
      <c r="E31" s="6" t="s">
        <v>8</v>
      </c>
      <c r="F31" s="7">
        <v>3</v>
      </c>
      <c r="G31" s="12">
        <v>0</v>
      </c>
      <c r="H31" s="13">
        <f t="shared" ref="H31:H62" si="0">MROUND(F31*G31,0.01)</f>
        <v>0</v>
      </c>
      <c r="I31" s="9">
        <v>0.08</v>
      </c>
      <c r="J31" s="13">
        <f t="shared" ref="J31:J62" si="1">MROUND(H31*0.08,0.01)</f>
        <v>0</v>
      </c>
      <c r="K31" s="8">
        <f t="shared" ref="K31:K62" si="2">H31+J31</f>
        <v>0</v>
      </c>
      <c r="O31" s="2"/>
      <c r="Q31" s="2"/>
    </row>
    <row r="32" spans="1:17" s="1" customFormat="1" ht="19.649999999999999" customHeight="1" x14ac:dyDescent="0.2">
      <c r="A32" s="5">
        <v>3</v>
      </c>
      <c r="B32" s="6" t="s">
        <v>12</v>
      </c>
      <c r="C32" s="6" t="s">
        <v>13</v>
      </c>
      <c r="D32" s="6" t="s">
        <v>14</v>
      </c>
      <c r="E32" s="6" t="s">
        <v>15</v>
      </c>
      <c r="F32" s="7">
        <v>165</v>
      </c>
      <c r="G32" s="12">
        <v>0</v>
      </c>
      <c r="H32" s="13">
        <f t="shared" si="0"/>
        <v>0</v>
      </c>
      <c r="I32" s="9">
        <v>0.08</v>
      </c>
      <c r="J32" s="13">
        <f t="shared" si="1"/>
        <v>0</v>
      </c>
      <c r="K32" s="8">
        <f t="shared" si="2"/>
        <v>0</v>
      </c>
      <c r="O32" s="2"/>
      <c r="Q32" s="2"/>
    </row>
    <row r="33" spans="1:17" s="1" customFormat="1" ht="19.649999999999999" customHeight="1" x14ac:dyDescent="0.2">
      <c r="A33" s="5">
        <v>4</v>
      </c>
      <c r="B33" s="6" t="s">
        <v>16</v>
      </c>
      <c r="C33" s="6" t="s">
        <v>17</v>
      </c>
      <c r="D33" s="6" t="s">
        <v>18</v>
      </c>
      <c r="E33" s="6" t="s">
        <v>19</v>
      </c>
      <c r="F33" s="7">
        <v>2000</v>
      </c>
      <c r="G33" s="12">
        <v>0</v>
      </c>
      <c r="H33" s="13">
        <f t="shared" si="0"/>
        <v>0</v>
      </c>
      <c r="I33" s="9">
        <v>0.08</v>
      </c>
      <c r="J33" s="13">
        <f t="shared" si="1"/>
        <v>0</v>
      </c>
      <c r="K33" s="8">
        <f t="shared" si="2"/>
        <v>0</v>
      </c>
      <c r="O33" s="2"/>
      <c r="Q33" s="2"/>
    </row>
    <row r="34" spans="1:17" s="1" customFormat="1" ht="19.649999999999999" customHeight="1" x14ac:dyDescent="0.2">
      <c r="A34" s="5">
        <v>5</v>
      </c>
      <c r="B34" s="6" t="s">
        <v>20</v>
      </c>
      <c r="C34" s="6" t="s">
        <v>21</v>
      </c>
      <c r="D34" s="6" t="s">
        <v>22</v>
      </c>
      <c r="E34" s="6" t="s">
        <v>19</v>
      </c>
      <c r="F34" s="7">
        <v>1750</v>
      </c>
      <c r="G34" s="12">
        <v>0</v>
      </c>
      <c r="H34" s="13">
        <f t="shared" si="0"/>
        <v>0</v>
      </c>
      <c r="I34" s="9">
        <v>0.08</v>
      </c>
      <c r="J34" s="13">
        <f t="shared" si="1"/>
        <v>0</v>
      </c>
      <c r="K34" s="8">
        <f t="shared" si="2"/>
        <v>0</v>
      </c>
    </row>
    <row r="35" spans="1:17" s="1" customFormat="1" ht="19.649999999999999" customHeight="1" x14ac:dyDescent="0.2">
      <c r="A35" s="5">
        <v>6</v>
      </c>
      <c r="B35" s="6" t="s">
        <v>23</v>
      </c>
      <c r="C35" s="6" t="s">
        <v>24</v>
      </c>
      <c r="D35" s="6" t="s">
        <v>25</v>
      </c>
      <c r="E35" s="6" t="s">
        <v>19</v>
      </c>
      <c r="F35" s="7">
        <v>1100</v>
      </c>
      <c r="G35" s="12">
        <v>0</v>
      </c>
      <c r="H35" s="13">
        <f t="shared" si="0"/>
        <v>0</v>
      </c>
      <c r="I35" s="9">
        <v>0.08</v>
      </c>
      <c r="J35" s="13">
        <f t="shared" si="1"/>
        <v>0</v>
      </c>
      <c r="K35" s="8">
        <f t="shared" si="2"/>
        <v>0</v>
      </c>
    </row>
    <row r="36" spans="1:17" s="1" customFormat="1" ht="19.649999999999999" customHeight="1" x14ac:dyDescent="0.2">
      <c r="A36" s="5">
        <v>7</v>
      </c>
      <c r="B36" s="6" t="s">
        <v>26</v>
      </c>
      <c r="C36" s="6" t="s">
        <v>27</v>
      </c>
      <c r="D36" s="6" t="s">
        <v>28</v>
      </c>
      <c r="E36" s="6" t="s">
        <v>19</v>
      </c>
      <c r="F36" s="7">
        <v>600</v>
      </c>
      <c r="G36" s="12">
        <v>0</v>
      </c>
      <c r="H36" s="13">
        <f t="shared" si="0"/>
        <v>0</v>
      </c>
      <c r="I36" s="9">
        <v>0.08</v>
      </c>
      <c r="J36" s="13">
        <f t="shared" si="1"/>
        <v>0</v>
      </c>
      <c r="K36" s="8">
        <f t="shared" si="2"/>
        <v>0</v>
      </c>
      <c r="Q36" s="2"/>
    </row>
    <row r="37" spans="1:17" s="1" customFormat="1" ht="28.8" customHeight="1" x14ac:dyDescent="0.2">
      <c r="A37" s="5">
        <v>8</v>
      </c>
      <c r="B37" s="6" t="s">
        <v>29</v>
      </c>
      <c r="C37" s="6" t="s">
        <v>30</v>
      </c>
      <c r="D37" s="6" t="s">
        <v>31</v>
      </c>
      <c r="E37" s="6" t="s">
        <v>19</v>
      </c>
      <c r="F37" s="7">
        <v>220</v>
      </c>
      <c r="G37" s="12">
        <v>0</v>
      </c>
      <c r="H37" s="13">
        <f t="shared" si="0"/>
        <v>0</v>
      </c>
      <c r="I37" s="9">
        <v>0.08</v>
      </c>
      <c r="J37" s="13">
        <f t="shared" si="1"/>
        <v>0</v>
      </c>
      <c r="K37" s="8">
        <f t="shared" si="2"/>
        <v>0</v>
      </c>
    </row>
    <row r="38" spans="1:17" s="1" customFormat="1" ht="19.649999999999999" customHeight="1" x14ac:dyDescent="0.2">
      <c r="A38" s="5">
        <v>9</v>
      </c>
      <c r="B38" s="6" t="s">
        <v>32</v>
      </c>
      <c r="C38" s="6" t="s">
        <v>33</v>
      </c>
      <c r="D38" s="6" t="s">
        <v>34</v>
      </c>
      <c r="E38" s="6" t="s">
        <v>19</v>
      </c>
      <c r="F38" s="7">
        <v>25</v>
      </c>
      <c r="G38" s="12">
        <v>0</v>
      </c>
      <c r="H38" s="13">
        <f t="shared" si="0"/>
        <v>0</v>
      </c>
      <c r="I38" s="9">
        <v>0.08</v>
      </c>
      <c r="J38" s="13">
        <f t="shared" si="1"/>
        <v>0</v>
      </c>
      <c r="K38" s="8">
        <f t="shared" si="2"/>
        <v>0</v>
      </c>
    </row>
    <row r="39" spans="1:17" s="1" customFormat="1" ht="19.649999999999999" customHeight="1" x14ac:dyDescent="0.2">
      <c r="A39" s="5">
        <v>10</v>
      </c>
      <c r="B39" s="6" t="s">
        <v>35</v>
      </c>
      <c r="C39" s="6" t="s">
        <v>36</v>
      </c>
      <c r="D39" s="6" t="s">
        <v>37</v>
      </c>
      <c r="E39" s="6" t="s">
        <v>19</v>
      </c>
      <c r="F39" s="7">
        <v>50</v>
      </c>
      <c r="G39" s="12">
        <v>0</v>
      </c>
      <c r="H39" s="13">
        <f t="shared" si="0"/>
        <v>0</v>
      </c>
      <c r="I39" s="9">
        <v>0.08</v>
      </c>
      <c r="J39" s="13">
        <f t="shared" si="1"/>
        <v>0</v>
      </c>
      <c r="K39" s="8">
        <f t="shared" si="2"/>
        <v>0</v>
      </c>
    </row>
    <row r="40" spans="1:17" s="1" customFormat="1" ht="19.649999999999999" customHeight="1" x14ac:dyDescent="0.2">
      <c r="A40" s="5">
        <v>11</v>
      </c>
      <c r="B40" s="6" t="s">
        <v>38</v>
      </c>
      <c r="C40" s="6" t="s">
        <v>39</v>
      </c>
      <c r="D40" s="6" t="s">
        <v>40</v>
      </c>
      <c r="E40" s="6" t="s">
        <v>41</v>
      </c>
      <c r="F40" s="7">
        <v>100</v>
      </c>
      <c r="G40" s="12">
        <v>0</v>
      </c>
      <c r="H40" s="13">
        <f t="shared" si="0"/>
        <v>0</v>
      </c>
      <c r="I40" s="9">
        <v>0.08</v>
      </c>
      <c r="J40" s="13">
        <f t="shared" si="1"/>
        <v>0</v>
      </c>
      <c r="K40" s="8">
        <f t="shared" si="2"/>
        <v>0</v>
      </c>
    </row>
    <row r="41" spans="1:17" s="1" customFormat="1" ht="19.649999999999999" customHeight="1" x14ac:dyDescent="0.2">
      <c r="A41" s="5">
        <v>12</v>
      </c>
      <c r="B41" s="6" t="s">
        <v>42</v>
      </c>
      <c r="C41" s="6" t="s">
        <v>43</v>
      </c>
      <c r="D41" s="6" t="s">
        <v>44</v>
      </c>
      <c r="E41" s="6" t="s">
        <v>8</v>
      </c>
      <c r="F41" s="7">
        <v>1</v>
      </c>
      <c r="G41" s="12">
        <v>0</v>
      </c>
      <c r="H41" s="13">
        <f t="shared" si="0"/>
        <v>0</v>
      </c>
      <c r="I41" s="9">
        <v>0.08</v>
      </c>
      <c r="J41" s="13">
        <f t="shared" si="1"/>
        <v>0</v>
      </c>
      <c r="K41" s="8">
        <f t="shared" si="2"/>
        <v>0</v>
      </c>
    </row>
    <row r="42" spans="1:17" s="1" customFormat="1" ht="19.649999999999999" customHeight="1" x14ac:dyDescent="0.2">
      <c r="A42" s="5">
        <v>13</v>
      </c>
      <c r="B42" s="6" t="s">
        <v>45</v>
      </c>
      <c r="C42" s="6" t="s">
        <v>46</v>
      </c>
      <c r="D42" s="6" t="s">
        <v>47</v>
      </c>
      <c r="E42" s="6" t="s">
        <v>8</v>
      </c>
      <c r="F42" s="7">
        <v>17.100000000000001</v>
      </c>
      <c r="G42" s="12">
        <v>0</v>
      </c>
      <c r="H42" s="13">
        <f t="shared" si="0"/>
        <v>0</v>
      </c>
      <c r="I42" s="9">
        <v>0.08</v>
      </c>
      <c r="J42" s="13">
        <f t="shared" si="1"/>
        <v>0</v>
      </c>
      <c r="K42" s="8">
        <f t="shared" si="2"/>
        <v>0</v>
      </c>
    </row>
    <row r="43" spans="1:17" s="1" customFormat="1" ht="28.8" customHeight="1" x14ac:dyDescent="0.2">
      <c r="A43" s="5">
        <v>14</v>
      </c>
      <c r="B43" s="6" t="s">
        <v>48</v>
      </c>
      <c r="C43" s="6" t="s">
        <v>49</v>
      </c>
      <c r="D43" s="6" t="s">
        <v>50</v>
      </c>
      <c r="E43" s="6" t="s">
        <v>19</v>
      </c>
      <c r="F43" s="7">
        <v>1000</v>
      </c>
      <c r="G43" s="12">
        <v>0</v>
      </c>
      <c r="H43" s="13">
        <f t="shared" si="0"/>
        <v>0</v>
      </c>
      <c r="I43" s="9">
        <v>0.08</v>
      </c>
      <c r="J43" s="13">
        <f t="shared" si="1"/>
        <v>0</v>
      </c>
      <c r="K43" s="8">
        <f t="shared" si="2"/>
        <v>0</v>
      </c>
    </row>
    <row r="44" spans="1:17" s="1" customFormat="1" ht="19.649999999999999" customHeight="1" x14ac:dyDescent="0.2">
      <c r="A44" s="5">
        <v>15</v>
      </c>
      <c r="B44" s="6" t="s">
        <v>51</v>
      </c>
      <c r="C44" s="6" t="s">
        <v>52</v>
      </c>
      <c r="D44" s="6" t="s">
        <v>53</v>
      </c>
      <c r="E44" s="6" t="s">
        <v>19</v>
      </c>
      <c r="F44" s="7">
        <v>30</v>
      </c>
      <c r="G44" s="12">
        <v>0</v>
      </c>
      <c r="H44" s="13">
        <f t="shared" si="0"/>
        <v>0</v>
      </c>
      <c r="I44" s="9">
        <v>0.08</v>
      </c>
      <c r="J44" s="13">
        <f t="shared" si="1"/>
        <v>0</v>
      </c>
      <c r="K44" s="8">
        <f t="shared" si="2"/>
        <v>0</v>
      </c>
    </row>
    <row r="45" spans="1:17" s="1" customFormat="1" ht="28.8" customHeight="1" x14ac:dyDescent="0.2">
      <c r="A45" s="5">
        <v>16</v>
      </c>
      <c r="B45" s="6" t="s">
        <v>54</v>
      </c>
      <c r="C45" s="6" t="s">
        <v>55</v>
      </c>
      <c r="D45" s="6" t="s">
        <v>56</v>
      </c>
      <c r="E45" s="6" t="s">
        <v>57</v>
      </c>
      <c r="F45" s="7">
        <v>5</v>
      </c>
      <c r="G45" s="12">
        <v>0</v>
      </c>
      <c r="H45" s="13">
        <f t="shared" si="0"/>
        <v>0</v>
      </c>
      <c r="I45" s="9">
        <v>0.08</v>
      </c>
      <c r="J45" s="13">
        <f t="shared" si="1"/>
        <v>0</v>
      </c>
      <c r="K45" s="8">
        <f t="shared" si="2"/>
        <v>0</v>
      </c>
    </row>
    <row r="46" spans="1:17" s="1" customFormat="1" ht="28.8" customHeight="1" x14ac:dyDescent="0.2">
      <c r="A46" s="5">
        <v>17</v>
      </c>
      <c r="B46" s="6" t="s">
        <v>58</v>
      </c>
      <c r="C46" s="6" t="s">
        <v>59</v>
      </c>
      <c r="D46" s="6" t="s">
        <v>60</v>
      </c>
      <c r="E46" s="6" t="s">
        <v>57</v>
      </c>
      <c r="F46" s="7">
        <v>1</v>
      </c>
      <c r="G46" s="12">
        <v>0</v>
      </c>
      <c r="H46" s="13">
        <f t="shared" si="0"/>
        <v>0</v>
      </c>
      <c r="I46" s="9">
        <v>0.08</v>
      </c>
      <c r="J46" s="13">
        <f t="shared" si="1"/>
        <v>0</v>
      </c>
      <c r="K46" s="8">
        <f t="shared" si="2"/>
        <v>0</v>
      </c>
    </row>
    <row r="47" spans="1:17" s="1" customFormat="1" ht="19.649999999999999" customHeight="1" x14ac:dyDescent="0.2">
      <c r="A47" s="5">
        <v>18</v>
      </c>
      <c r="B47" s="6" t="s">
        <v>61</v>
      </c>
      <c r="C47" s="6" t="s">
        <v>62</v>
      </c>
      <c r="D47" s="6" t="s">
        <v>63</v>
      </c>
      <c r="E47" s="6" t="s">
        <v>57</v>
      </c>
      <c r="F47" s="7">
        <v>16</v>
      </c>
      <c r="G47" s="12">
        <v>0</v>
      </c>
      <c r="H47" s="13">
        <f t="shared" si="0"/>
        <v>0</v>
      </c>
      <c r="I47" s="9">
        <v>0.08</v>
      </c>
      <c r="J47" s="13">
        <f t="shared" si="1"/>
        <v>0</v>
      </c>
      <c r="K47" s="8">
        <f t="shared" si="2"/>
        <v>0</v>
      </c>
    </row>
    <row r="48" spans="1:17" s="1" customFormat="1" ht="19.649999999999999" customHeight="1" x14ac:dyDescent="0.2">
      <c r="A48" s="5">
        <v>19</v>
      </c>
      <c r="B48" s="6" t="s">
        <v>64</v>
      </c>
      <c r="C48" s="6" t="s">
        <v>65</v>
      </c>
      <c r="D48" s="6" t="s">
        <v>66</v>
      </c>
      <c r="E48" s="6" t="s">
        <v>57</v>
      </c>
      <c r="F48" s="7">
        <v>815</v>
      </c>
      <c r="G48" s="12">
        <v>0</v>
      </c>
      <c r="H48" s="13">
        <f t="shared" si="0"/>
        <v>0</v>
      </c>
      <c r="I48" s="9">
        <v>0.08</v>
      </c>
      <c r="J48" s="13">
        <f t="shared" si="1"/>
        <v>0</v>
      </c>
      <c r="K48" s="8">
        <f t="shared" si="2"/>
        <v>0</v>
      </c>
    </row>
    <row r="49" spans="1:11" s="1" customFormat="1" ht="19.649999999999999" customHeight="1" x14ac:dyDescent="0.2">
      <c r="A49" s="5">
        <v>20</v>
      </c>
      <c r="B49" s="6" t="s">
        <v>67</v>
      </c>
      <c r="C49" s="6" t="s">
        <v>68</v>
      </c>
      <c r="D49" s="6" t="s">
        <v>69</v>
      </c>
      <c r="E49" s="6" t="s">
        <v>57</v>
      </c>
      <c r="F49" s="7">
        <v>4</v>
      </c>
      <c r="G49" s="12">
        <v>0</v>
      </c>
      <c r="H49" s="13">
        <f t="shared" si="0"/>
        <v>0</v>
      </c>
      <c r="I49" s="9">
        <v>0.08</v>
      </c>
      <c r="J49" s="13">
        <f t="shared" si="1"/>
        <v>0</v>
      </c>
      <c r="K49" s="8">
        <f t="shared" si="2"/>
        <v>0</v>
      </c>
    </row>
    <row r="50" spans="1:11" s="1" customFormat="1" ht="28.8" customHeight="1" x14ac:dyDescent="0.2">
      <c r="A50" s="5">
        <v>21</v>
      </c>
      <c r="B50" s="6" t="s">
        <v>70</v>
      </c>
      <c r="C50" s="6" t="s">
        <v>71</v>
      </c>
      <c r="D50" s="6" t="s">
        <v>72</v>
      </c>
      <c r="E50" s="6" t="s">
        <v>57</v>
      </c>
      <c r="F50" s="7">
        <v>50</v>
      </c>
      <c r="G50" s="12">
        <v>0</v>
      </c>
      <c r="H50" s="13">
        <f t="shared" si="0"/>
        <v>0</v>
      </c>
      <c r="I50" s="9">
        <v>0.08</v>
      </c>
      <c r="J50" s="13">
        <f t="shared" si="1"/>
        <v>0</v>
      </c>
      <c r="K50" s="8">
        <f t="shared" si="2"/>
        <v>0</v>
      </c>
    </row>
    <row r="51" spans="1:11" s="1" customFormat="1" ht="19.649999999999999" customHeight="1" x14ac:dyDescent="0.2">
      <c r="A51" s="5">
        <v>22</v>
      </c>
      <c r="B51" s="6" t="s">
        <v>73</v>
      </c>
      <c r="C51" s="6" t="s">
        <v>74</v>
      </c>
      <c r="D51" s="6" t="s">
        <v>75</v>
      </c>
      <c r="E51" s="6" t="s">
        <v>57</v>
      </c>
      <c r="F51" s="7">
        <v>10</v>
      </c>
      <c r="G51" s="12">
        <v>0</v>
      </c>
      <c r="H51" s="13">
        <f t="shared" si="0"/>
        <v>0</v>
      </c>
      <c r="I51" s="9">
        <v>0.08</v>
      </c>
      <c r="J51" s="13">
        <f t="shared" si="1"/>
        <v>0</v>
      </c>
      <c r="K51" s="8">
        <f t="shared" si="2"/>
        <v>0</v>
      </c>
    </row>
    <row r="52" spans="1:11" s="1" customFormat="1" ht="19.649999999999999" customHeight="1" x14ac:dyDescent="0.2">
      <c r="A52" s="5">
        <v>23</v>
      </c>
      <c r="B52" s="6" t="s">
        <v>76</v>
      </c>
      <c r="C52" s="6" t="s">
        <v>77</v>
      </c>
      <c r="D52" s="6" t="s">
        <v>78</v>
      </c>
      <c r="E52" s="6" t="s">
        <v>57</v>
      </c>
      <c r="F52" s="7">
        <v>800</v>
      </c>
      <c r="G52" s="12">
        <v>0</v>
      </c>
      <c r="H52" s="13">
        <f t="shared" si="0"/>
        <v>0</v>
      </c>
      <c r="I52" s="9">
        <v>0.08</v>
      </c>
      <c r="J52" s="13">
        <f t="shared" si="1"/>
        <v>0</v>
      </c>
      <c r="K52" s="8">
        <f t="shared" si="2"/>
        <v>0</v>
      </c>
    </row>
    <row r="53" spans="1:11" s="1" customFormat="1" ht="19.649999999999999" customHeight="1" x14ac:dyDescent="0.2">
      <c r="A53" s="5">
        <v>24</v>
      </c>
      <c r="B53" s="6" t="s">
        <v>79</v>
      </c>
      <c r="C53" s="6" t="s">
        <v>80</v>
      </c>
      <c r="D53" s="6" t="s">
        <v>81</v>
      </c>
      <c r="E53" s="6" t="s">
        <v>57</v>
      </c>
      <c r="F53" s="7">
        <v>4</v>
      </c>
      <c r="G53" s="12">
        <v>0</v>
      </c>
      <c r="H53" s="13">
        <f t="shared" si="0"/>
        <v>0</v>
      </c>
      <c r="I53" s="9">
        <v>0.08</v>
      </c>
      <c r="J53" s="13">
        <f t="shared" si="1"/>
        <v>0</v>
      </c>
      <c r="K53" s="8">
        <f t="shared" si="2"/>
        <v>0</v>
      </c>
    </row>
    <row r="54" spans="1:11" s="1" customFormat="1" ht="19.649999999999999" customHeight="1" x14ac:dyDescent="0.2">
      <c r="A54" s="5">
        <v>25</v>
      </c>
      <c r="B54" s="6" t="s">
        <v>82</v>
      </c>
      <c r="C54" s="6" t="s">
        <v>83</v>
      </c>
      <c r="D54" s="6" t="s">
        <v>84</v>
      </c>
      <c r="E54" s="6" t="s">
        <v>19</v>
      </c>
      <c r="F54" s="7">
        <v>50</v>
      </c>
      <c r="G54" s="12">
        <v>0</v>
      </c>
      <c r="H54" s="13">
        <f t="shared" si="0"/>
        <v>0</v>
      </c>
      <c r="I54" s="9">
        <v>0.08</v>
      </c>
      <c r="J54" s="13">
        <f t="shared" si="1"/>
        <v>0</v>
      </c>
      <c r="K54" s="8">
        <f t="shared" si="2"/>
        <v>0</v>
      </c>
    </row>
    <row r="55" spans="1:11" s="1" customFormat="1" ht="19.649999999999999" customHeight="1" x14ac:dyDescent="0.2">
      <c r="A55" s="5">
        <v>26</v>
      </c>
      <c r="B55" s="6" t="s">
        <v>85</v>
      </c>
      <c r="C55" s="6" t="s">
        <v>86</v>
      </c>
      <c r="D55" s="6" t="s">
        <v>87</v>
      </c>
      <c r="E55" s="6" t="s">
        <v>19</v>
      </c>
      <c r="F55" s="7">
        <v>30</v>
      </c>
      <c r="G55" s="12">
        <v>0</v>
      </c>
      <c r="H55" s="13">
        <f t="shared" si="0"/>
        <v>0</v>
      </c>
      <c r="I55" s="9">
        <v>0.08</v>
      </c>
      <c r="J55" s="13">
        <f t="shared" si="1"/>
        <v>0</v>
      </c>
      <c r="K55" s="8">
        <f t="shared" si="2"/>
        <v>0</v>
      </c>
    </row>
    <row r="56" spans="1:11" s="1" customFormat="1" ht="19.649999999999999" customHeight="1" x14ac:dyDescent="0.2">
      <c r="A56" s="5">
        <v>27</v>
      </c>
      <c r="B56" s="6" t="s">
        <v>88</v>
      </c>
      <c r="C56" s="6" t="s">
        <v>89</v>
      </c>
      <c r="D56" s="6" t="s">
        <v>90</v>
      </c>
      <c r="E56" s="6" t="s">
        <v>41</v>
      </c>
      <c r="F56" s="7">
        <v>75</v>
      </c>
      <c r="G56" s="12">
        <v>0</v>
      </c>
      <c r="H56" s="13">
        <f t="shared" si="0"/>
        <v>0</v>
      </c>
      <c r="I56" s="9">
        <v>0.08</v>
      </c>
      <c r="J56" s="13">
        <f t="shared" si="1"/>
        <v>0</v>
      </c>
      <c r="K56" s="8">
        <f t="shared" si="2"/>
        <v>0</v>
      </c>
    </row>
    <row r="57" spans="1:11" s="1" customFormat="1" ht="28.8" customHeight="1" x14ac:dyDescent="0.2">
      <c r="A57" s="5">
        <v>28</v>
      </c>
      <c r="B57" s="6" t="s">
        <v>91</v>
      </c>
      <c r="C57" s="6" t="s">
        <v>92</v>
      </c>
      <c r="D57" s="6" t="s">
        <v>93</v>
      </c>
      <c r="E57" s="6" t="s">
        <v>57</v>
      </c>
      <c r="F57" s="7">
        <v>200</v>
      </c>
      <c r="G57" s="12">
        <v>0</v>
      </c>
      <c r="H57" s="13">
        <f t="shared" si="0"/>
        <v>0</v>
      </c>
      <c r="I57" s="9">
        <v>0.08</v>
      </c>
      <c r="J57" s="13">
        <f t="shared" si="1"/>
        <v>0</v>
      </c>
      <c r="K57" s="8">
        <f t="shared" si="2"/>
        <v>0</v>
      </c>
    </row>
    <row r="58" spans="1:11" s="1" customFormat="1" ht="28.8" customHeight="1" x14ac:dyDescent="0.2">
      <c r="A58" s="5">
        <v>29</v>
      </c>
      <c r="B58" s="6" t="s">
        <v>94</v>
      </c>
      <c r="C58" s="6" t="s">
        <v>95</v>
      </c>
      <c r="D58" s="6" t="s">
        <v>96</v>
      </c>
      <c r="E58" s="6" t="s">
        <v>57</v>
      </c>
      <c r="F58" s="7">
        <v>400</v>
      </c>
      <c r="G58" s="12">
        <v>0</v>
      </c>
      <c r="H58" s="13">
        <f t="shared" si="0"/>
        <v>0</v>
      </c>
      <c r="I58" s="9">
        <v>0.08</v>
      </c>
      <c r="J58" s="13">
        <f t="shared" si="1"/>
        <v>0</v>
      </c>
      <c r="K58" s="8">
        <f t="shared" si="2"/>
        <v>0</v>
      </c>
    </row>
    <row r="59" spans="1:11" s="1" customFormat="1" ht="28.8" customHeight="1" x14ac:dyDescent="0.2">
      <c r="A59" s="5">
        <v>30</v>
      </c>
      <c r="B59" s="6" t="s">
        <v>97</v>
      </c>
      <c r="C59" s="6" t="s">
        <v>98</v>
      </c>
      <c r="D59" s="6" t="s">
        <v>99</v>
      </c>
      <c r="E59" s="6" t="s">
        <v>57</v>
      </c>
      <c r="F59" s="7">
        <v>10</v>
      </c>
      <c r="G59" s="12">
        <v>0</v>
      </c>
      <c r="H59" s="13">
        <f t="shared" si="0"/>
        <v>0</v>
      </c>
      <c r="I59" s="9">
        <v>0.08</v>
      </c>
      <c r="J59" s="13">
        <f t="shared" si="1"/>
        <v>0</v>
      </c>
      <c r="K59" s="8">
        <f t="shared" si="2"/>
        <v>0</v>
      </c>
    </row>
    <row r="60" spans="1:11" s="1" customFormat="1" ht="28.8" customHeight="1" x14ac:dyDescent="0.2">
      <c r="A60" s="5">
        <v>31</v>
      </c>
      <c r="B60" s="6" t="s">
        <v>100</v>
      </c>
      <c r="C60" s="6" t="s">
        <v>101</v>
      </c>
      <c r="D60" s="6" t="s">
        <v>102</v>
      </c>
      <c r="E60" s="6" t="s">
        <v>103</v>
      </c>
      <c r="F60" s="7">
        <v>1000</v>
      </c>
      <c r="G60" s="12">
        <v>0</v>
      </c>
      <c r="H60" s="13">
        <f t="shared" si="0"/>
        <v>0</v>
      </c>
      <c r="I60" s="9">
        <v>0.08</v>
      </c>
      <c r="J60" s="13">
        <f t="shared" si="1"/>
        <v>0</v>
      </c>
      <c r="K60" s="8">
        <f t="shared" si="2"/>
        <v>0</v>
      </c>
    </row>
    <row r="61" spans="1:11" s="1" customFormat="1" ht="28.8" customHeight="1" x14ac:dyDescent="0.2">
      <c r="A61" s="5">
        <v>32</v>
      </c>
      <c r="B61" s="6" t="s">
        <v>104</v>
      </c>
      <c r="C61" s="6" t="s">
        <v>105</v>
      </c>
      <c r="D61" s="6" t="s">
        <v>106</v>
      </c>
      <c r="E61" s="6" t="s">
        <v>57</v>
      </c>
      <c r="F61" s="7">
        <v>100</v>
      </c>
      <c r="G61" s="12">
        <v>0</v>
      </c>
      <c r="H61" s="13">
        <f t="shared" si="0"/>
        <v>0</v>
      </c>
      <c r="I61" s="9">
        <v>0.08</v>
      </c>
      <c r="J61" s="13">
        <f t="shared" si="1"/>
        <v>0</v>
      </c>
      <c r="K61" s="8">
        <f t="shared" si="2"/>
        <v>0</v>
      </c>
    </row>
    <row r="62" spans="1:11" s="1" customFormat="1" ht="19.649999999999999" customHeight="1" x14ac:dyDescent="0.2">
      <c r="A62" s="5">
        <v>33</v>
      </c>
      <c r="B62" s="6" t="s">
        <v>107</v>
      </c>
      <c r="C62" s="6" t="s">
        <v>108</v>
      </c>
      <c r="D62" s="6" t="s">
        <v>109</v>
      </c>
      <c r="E62" s="6" t="s">
        <v>19</v>
      </c>
      <c r="F62" s="7">
        <v>60</v>
      </c>
      <c r="G62" s="12">
        <v>0</v>
      </c>
      <c r="H62" s="13">
        <f t="shared" si="0"/>
        <v>0</v>
      </c>
      <c r="I62" s="9">
        <v>0.08</v>
      </c>
      <c r="J62" s="13">
        <f t="shared" si="1"/>
        <v>0</v>
      </c>
      <c r="K62" s="8">
        <f t="shared" si="2"/>
        <v>0</v>
      </c>
    </row>
    <row r="63" spans="1:11" s="1" customFormat="1" ht="28.8" customHeight="1" x14ac:dyDescent="0.2">
      <c r="A63" s="43" t="s">
        <v>124</v>
      </c>
      <c r="B63" s="43"/>
      <c r="C63" s="43"/>
      <c r="D63" s="43"/>
      <c r="E63" s="43"/>
      <c r="F63" s="43"/>
      <c r="G63" s="43"/>
      <c r="H63" s="43"/>
      <c r="I63" s="43"/>
      <c r="J63" s="43"/>
      <c r="K63" s="43"/>
    </row>
    <row r="64" spans="1:11" s="1" customFormat="1" ht="112.2" customHeight="1" x14ac:dyDescent="0.2">
      <c r="A64" s="5">
        <v>34</v>
      </c>
      <c r="B64" s="6" t="s">
        <v>110</v>
      </c>
      <c r="C64" s="6" t="s">
        <v>111</v>
      </c>
      <c r="D64" s="6" t="s">
        <v>112</v>
      </c>
      <c r="E64" s="6" t="s">
        <v>113</v>
      </c>
      <c r="F64" s="7">
        <v>7620</v>
      </c>
      <c r="G64" s="12">
        <v>0</v>
      </c>
      <c r="H64" s="13">
        <f t="shared" ref="H64:H66" si="3">MROUND(F64*G64,0.01)</f>
        <v>0</v>
      </c>
      <c r="I64" s="9">
        <v>0.08</v>
      </c>
      <c r="J64" s="13">
        <f t="shared" ref="J64:J66" si="4">MROUND(H64*0.08,0.01)</f>
        <v>0</v>
      </c>
      <c r="K64" s="8">
        <f>H64+J64</f>
        <v>0</v>
      </c>
    </row>
    <row r="65" spans="1:11" s="1" customFormat="1" ht="51" customHeight="1" x14ac:dyDescent="0.2">
      <c r="A65" s="5">
        <v>35</v>
      </c>
      <c r="B65" s="6" t="s">
        <v>114</v>
      </c>
      <c r="C65" s="6" t="s">
        <v>115</v>
      </c>
      <c r="D65" s="6" t="s">
        <v>116</v>
      </c>
      <c r="E65" s="6" t="s">
        <v>113</v>
      </c>
      <c r="F65" s="7">
        <v>144.5</v>
      </c>
      <c r="G65" s="12">
        <v>0</v>
      </c>
      <c r="H65" s="13">
        <f t="shared" si="3"/>
        <v>0</v>
      </c>
      <c r="I65" s="9">
        <v>0.08</v>
      </c>
      <c r="J65" s="13">
        <f t="shared" si="4"/>
        <v>0</v>
      </c>
      <c r="K65" s="8">
        <f t="shared" ref="K65:K66" si="5">H65+J65</f>
        <v>0</v>
      </c>
    </row>
    <row r="66" spans="1:11" s="1" customFormat="1" ht="98.4" customHeight="1" x14ac:dyDescent="0.2">
      <c r="A66" s="5">
        <v>36</v>
      </c>
      <c r="B66" s="6" t="s">
        <v>117</v>
      </c>
      <c r="C66" s="6" t="s">
        <v>118</v>
      </c>
      <c r="D66" s="6" t="s">
        <v>119</v>
      </c>
      <c r="E66" s="6" t="s">
        <v>113</v>
      </c>
      <c r="F66" s="7">
        <v>631</v>
      </c>
      <c r="G66" s="12">
        <v>0</v>
      </c>
      <c r="H66" s="13">
        <f t="shared" si="3"/>
        <v>0</v>
      </c>
      <c r="I66" s="9">
        <v>0.08</v>
      </c>
      <c r="J66" s="13">
        <f t="shared" si="4"/>
        <v>0</v>
      </c>
      <c r="K66" s="8">
        <f t="shared" si="5"/>
        <v>0</v>
      </c>
    </row>
    <row r="67" spans="1:11" s="1" customFormat="1" ht="19.2" customHeight="1" x14ac:dyDescent="0.2">
      <c r="A67" s="46"/>
      <c r="B67" s="47"/>
      <c r="C67" s="47"/>
      <c r="D67" s="47"/>
      <c r="E67" s="48"/>
      <c r="F67" s="44" t="s">
        <v>120</v>
      </c>
      <c r="G67" s="45"/>
      <c r="H67" s="10">
        <f>SUM(H30:H62,H64:H66)</f>
        <v>0</v>
      </c>
      <c r="I67" s="44" t="s">
        <v>121</v>
      </c>
      <c r="J67" s="45"/>
      <c r="K67" s="11">
        <f>SUM(K30:K62,K64:K66)</f>
        <v>0</v>
      </c>
    </row>
    <row r="68" spans="1:11" x14ac:dyDescent="0.25">
      <c r="A68" s="21"/>
      <c r="B68" s="21"/>
      <c r="C68" s="21"/>
      <c r="D68" s="21"/>
      <c r="E68" s="21"/>
      <c r="F68" s="21"/>
      <c r="G68" s="21"/>
      <c r="H68" s="21"/>
      <c r="I68" s="3" t="s">
        <v>125</v>
      </c>
      <c r="J68" s="4">
        <f>SUM(J30:J62,J64:J66)</f>
        <v>0</v>
      </c>
      <c r="K68" s="21"/>
    </row>
    <row r="69" spans="1:11" ht="14.4" x14ac:dyDescent="0.3">
      <c r="A69" s="17"/>
      <c r="B69" s="18"/>
      <c r="C69" s="18"/>
      <c r="D69" s="18"/>
      <c r="E69" s="18"/>
      <c r="F69" s="18"/>
      <c r="G69" s="18"/>
      <c r="H69" s="19"/>
      <c r="I69" s="18"/>
      <c r="J69" s="19"/>
      <c r="K69" s="18"/>
    </row>
    <row r="70" spans="1:11" x14ac:dyDescent="0.25">
      <c r="A70" s="18"/>
      <c r="B70" s="18"/>
      <c r="C70" s="18"/>
      <c r="D70" s="18"/>
      <c r="E70" s="18"/>
      <c r="F70" s="18"/>
      <c r="G70" s="18"/>
      <c r="H70" s="37"/>
      <c r="I70" s="38"/>
      <c r="J70" s="38"/>
      <c r="K70" s="38"/>
    </row>
    <row r="71" spans="1:11" x14ac:dyDescent="0.25">
      <c r="A71" s="18"/>
      <c r="B71" s="18"/>
      <c r="C71" s="18"/>
      <c r="D71" s="18"/>
      <c r="E71" s="18"/>
      <c r="F71" s="18"/>
      <c r="G71" s="18"/>
      <c r="H71" s="38"/>
      <c r="I71" s="38"/>
      <c r="J71" s="38"/>
      <c r="K71" s="38"/>
    </row>
    <row r="72" spans="1:11" ht="13.8" x14ac:dyDescent="0.25">
      <c r="A72" s="19"/>
      <c r="B72" s="18"/>
      <c r="C72" s="18"/>
      <c r="D72" s="18"/>
      <c r="E72" s="18"/>
      <c r="F72" s="18"/>
      <c r="G72" s="18"/>
      <c r="H72" s="38"/>
      <c r="I72" s="38"/>
      <c r="J72" s="38"/>
      <c r="K72" s="38"/>
    </row>
    <row r="73" spans="1:11" x14ac:dyDescent="0.25">
      <c r="A73" s="18"/>
      <c r="B73" s="18"/>
      <c r="C73" s="18"/>
      <c r="D73" s="18"/>
      <c r="E73" s="18"/>
      <c r="F73" s="18"/>
      <c r="G73" s="18"/>
      <c r="H73" s="38"/>
      <c r="I73" s="38"/>
      <c r="J73" s="38"/>
      <c r="K73" s="38"/>
    </row>
    <row r="74" spans="1:11" x14ac:dyDescent="0.25">
      <c r="A74" s="18"/>
      <c r="B74" s="18"/>
      <c r="C74" s="18"/>
      <c r="D74" s="18"/>
      <c r="E74" s="18"/>
      <c r="F74" s="18"/>
      <c r="G74" s="18"/>
      <c r="H74" s="38"/>
      <c r="I74" s="38"/>
      <c r="J74" s="38"/>
      <c r="K74" s="38"/>
    </row>
    <row r="75" spans="1:11" x14ac:dyDescent="0.25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</row>
    <row r="76" spans="1:11" ht="13.8" x14ac:dyDescent="0.25">
      <c r="A76" s="18"/>
      <c r="B76" s="18"/>
      <c r="C76" s="18"/>
      <c r="D76" s="18"/>
      <c r="E76" s="18"/>
      <c r="F76" s="18"/>
      <c r="G76" s="18"/>
      <c r="H76" s="20"/>
      <c r="I76" s="39" t="s">
        <v>139</v>
      </c>
      <c r="J76" s="40"/>
      <c r="K76" s="18"/>
    </row>
    <row r="77" spans="1:11" x14ac:dyDescent="0.25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</row>
    <row r="78" spans="1:11" ht="47.4" customHeight="1" x14ac:dyDescent="0.25">
      <c r="A78" s="18"/>
      <c r="B78" s="41" t="s">
        <v>140</v>
      </c>
      <c r="C78" s="41"/>
      <c r="D78" s="42"/>
      <c r="E78" s="18"/>
      <c r="F78" s="18"/>
      <c r="G78" s="18"/>
      <c r="H78" s="18"/>
      <c r="I78" s="18"/>
      <c r="J78" s="18"/>
      <c r="K78" s="18"/>
    </row>
  </sheetData>
  <mergeCells count="31">
    <mergeCell ref="A13:K13"/>
    <mergeCell ref="B23:K24"/>
    <mergeCell ref="H70:K74"/>
    <mergeCell ref="I76:J76"/>
    <mergeCell ref="B78:D78"/>
    <mergeCell ref="K26:K28"/>
    <mergeCell ref="A29:K29"/>
    <mergeCell ref="A63:K63"/>
    <mergeCell ref="F67:G67"/>
    <mergeCell ref="I67:J67"/>
    <mergeCell ref="A67:E67"/>
    <mergeCell ref="F26:F28"/>
    <mergeCell ref="G26:G28"/>
    <mergeCell ref="H26:H28"/>
    <mergeCell ref="I26:I28"/>
    <mergeCell ref="J26:J28"/>
    <mergeCell ref="B6:D6"/>
    <mergeCell ref="B7:D7"/>
    <mergeCell ref="F7:K10"/>
    <mergeCell ref="B8:C8"/>
    <mergeCell ref="B10:C11"/>
    <mergeCell ref="H1:K1"/>
    <mergeCell ref="B2:C2"/>
    <mergeCell ref="B3:D3"/>
    <mergeCell ref="B4:D4"/>
    <mergeCell ref="B5:D5"/>
    <mergeCell ref="A26:A28"/>
    <mergeCell ref="B26:B28"/>
    <mergeCell ref="C26:C28"/>
    <mergeCell ref="D26:D28"/>
    <mergeCell ref="E26:E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ofertowy</vt:lpstr>
      <vt:lpstr>'Kosztorys ofertowy'!Print_Area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Marek Danilczuk</cp:lastModifiedBy>
  <cp:lastPrinted>2021-11-09T09:22:39Z</cp:lastPrinted>
  <dcterms:created xsi:type="dcterms:W3CDTF">2021-11-06T18:11:08Z</dcterms:created>
  <dcterms:modified xsi:type="dcterms:W3CDTF">2021-12-17T07:18:04Z</dcterms:modified>
</cp:coreProperties>
</file>