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1680" windowWidth="15075" windowHeight="6495" tabRatio="840" activeTab="1"/>
  </bookViews>
  <sheets>
    <sheet name="INSTRUKCJA" sheetId="1" r:id="rId1"/>
    <sheet name="BILANS_AKTYWA" sheetId="2" r:id="rId2"/>
    <sheet name="BILANS_PASYWA" sheetId="3" r:id="rId3"/>
    <sheet name="RZiS_W. PORÓWNAWCZY" sheetId="4" r:id="rId4"/>
    <sheet name="RPP_M. POŚREDNIA" sheetId="5" r:id="rId5"/>
  </sheets>
  <externalReferences>
    <externalReference r:id="rId8"/>
  </externalReferences>
  <definedNames>
    <definedName name="AKTYWA">'BILANS_AKTYWA'!$C$6:$AO$80</definedName>
    <definedName name="AktywaRazem">'BILANS_AKTYWA'!$C$80:$R$80</definedName>
    <definedName name="amortyzacja" localSheetId="3">'[1]wskaźniki'!#REF!</definedName>
    <definedName name="amortyzacja">#REF!</definedName>
    <definedName name="kontrolka">#REF!</definedName>
    <definedName name="kwa2016">'BILANS_AKTYWA'!$F:$H</definedName>
    <definedName name="N_rok">'BILANS_AKTYWA'!$A$85:$A$87</definedName>
    <definedName name="_xlnm.Print_Area" localSheetId="1">'BILANS_AKTYWA'!$A$1:$AO$80</definedName>
    <definedName name="_xlnm.Print_Area" localSheetId="2">'BILANS_PASYWA'!$A$1:$AO$56</definedName>
    <definedName name="_xlnm.Print_Area" localSheetId="4">'RPP_M. POŚREDNIA'!$A$1:$AO$66</definedName>
    <definedName name="_xlnm.Print_Area" localSheetId="3">'RZiS_W. PORÓWNAWCZY'!$A$1:$AO$49</definedName>
    <definedName name="otw2017">'BILANS_AKTYWA'!$J$6</definedName>
    <definedName name="PASYWA">'BILANS_PASYWA'!$C$6:$AO$56</definedName>
    <definedName name="PasywaRazem">'BILANS_PASYWA'!$56:$56</definedName>
    <definedName name="RPP">'RPP_M. POŚREDNIA'!$C$7:$AO$66</definedName>
    <definedName name="RZiS">'RZiS_W. PORÓWNAWCZY'!$C$7:$AO$49</definedName>
    <definedName name="ŚrodkiPieniężneNaKoniec">'RPP_M. POŚREDNIA'!$65:$65</definedName>
    <definedName name="TabelaWskaźniki">#REF!</definedName>
    <definedName name="tabelawskaźników">#REF!</definedName>
    <definedName name="_xlnm.Print_Titles" localSheetId="1">'BILANS_AKTYWA'!$A:$B</definedName>
    <definedName name="_xlnm.Print_Titles" localSheetId="2">'BILANS_PASYWA'!$A:$B</definedName>
    <definedName name="_xlnm.Print_Titles" localSheetId="4">'RPP_M. POŚREDNIA'!$A:$B</definedName>
    <definedName name="_xlnm.Print_Titles" localSheetId="3">'RZiS_W. PORÓWNAWCZY'!$A:$B</definedName>
    <definedName name="X_rok">'BILANS_AKTYWA'!$B$85:$B$89</definedName>
    <definedName name="zam2016">'BILANS_AKTYWA'!$I$8</definedName>
    <definedName name="zam2017">'BILANS_AKTYWA'!$M$8</definedName>
    <definedName name="zam2018">'BILANS_AKTYWA'!$Q$8</definedName>
    <definedName name="zam2019">'BILANS_AKTYWA'!$U$8</definedName>
    <definedName name="zam2020">'BILANS_AKTYWA'!$Y$8</definedName>
    <definedName name="zam2021">'BILANS_AKTYWA'!$AD$8</definedName>
    <definedName name="zamP1">'BILANS_PASYWA'!$I$7</definedName>
    <definedName name="zamP2">'BILANS_PASYWA'!$M$7</definedName>
    <definedName name="zamP3">'BILANS_PASYWA'!$Q$7</definedName>
    <definedName name="zamP4">'BILANS_PASYWA'!$U$7</definedName>
    <definedName name="zamP5">'BILANS_PASYWA'!$Y$7</definedName>
    <definedName name="zamP6">'BILANS_PASYWA'!$AC$7</definedName>
    <definedName name="zamR1">'RZiS_W. PORÓWNAWCZY'!$I$8</definedName>
    <definedName name="zamR2">'RZiS_W. PORÓWNAWCZY'!$M$8</definedName>
    <definedName name="zamR3">'RZiS_W. PORÓWNAWCZY'!$Q$8</definedName>
    <definedName name="zamR4">'RZiS_W. PORÓWNAWCZY'!$U$8</definedName>
    <definedName name="zamR5">'RZiS_W. PORÓWNAWCZY'!$Y$8</definedName>
    <definedName name="zamR6">'RZiS_W. PORÓWNAWCZY'!$AC$8</definedName>
    <definedName name="zamRP1">'RPP_M. POŚREDNIA'!$I$10</definedName>
    <definedName name="zamRP2">'RPP_M. POŚREDNIA'!$M$10</definedName>
    <definedName name="zamRP3">'RPP_M. POŚREDNIA'!$Q$10</definedName>
    <definedName name="zamRP4">'RPP_M. POŚREDNIA'!$U$10</definedName>
    <definedName name="zamRP5">'RPP_M. POŚREDNIA'!$Y$10</definedName>
    <definedName name="zamRP6">'RPP_M. POŚREDNIA'!$AC$10</definedName>
    <definedName name="ZyskNetto" localSheetId="3">'RZiS_W. PORÓWNAWCZY'!$49:$49</definedName>
    <definedName name="ZyskNetto">#REF!</definedName>
  </definedNames>
  <calcPr fullCalcOnLoad="1"/>
</workbook>
</file>

<file path=xl/comments2.xml><?xml version="1.0" encoding="utf-8"?>
<comments xmlns="http://schemas.openxmlformats.org/spreadsheetml/2006/main">
  <authors>
    <author>TOMASZ SYLWESTER KUŁAK</author>
  </authors>
  <commentList>
    <comment ref="D2" authorId="0">
      <text>
        <r>
          <rPr>
            <b/>
            <sz val="10"/>
            <rFont val="Tahoma"/>
            <family val="2"/>
          </rPr>
          <t>PROSZĘ WYBRAĆ ROK ZŁOŻENIA WNIOSKU</t>
        </r>
        <r>
          <rPr>
            <sz val="10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10"/>
            <rFont val="Tahoma"/>
            <family val="2"/>
          </rPr>
          <t>PROSZĘ WYBRAĆ ROK ROZPOCZĘCIA INWESTYCJI JEDYNIE W PRZYPADKU, GDY REALIZACJA INWESTYCJI NIE ROZPOCZYNA SIĘ W ROKU ZŁOŻENIA WNIOSKU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<sst xmlns="http://schemas.openxmlformats.org/spreadsheetml/2006/main" count="953" uniqueCount="264">
  <si>
    <t>L.p.</t>
  </si>
  <si>
    <t>AKTYWA</t>
  </si>
  <si>
    <t>PASYWA</t>
  </si>
  <si>
    <t>A.</t>
  </si>
  <si>
    <t>Aktywa trwałe</t>
  </si>
  <si>
    <t xml:space="preserve">Kapitał (fundusz) własny </t>
  </si>
  <si>
    <t>I.</t>
  </si>
  <si>
    <t>Wartości niematerialne i prawne</t>
  </si>
  <si>
    <t>Kapitał (fundusz) podstawowy</t>
  </si>
  <si>
    <t>1.</t>
  </si>
  <si>
    <t xml:space="preserve">Koszty zakończonych prac rozwojowych </t>
  </si>
  <si>
    <t>II.</t>
  </si>
  <si>
    <t>Należne wpłaty na kapitał podstawowy (wielkość ujemna)</t>
  </si>
  <si>
    <t>2.</t>
  </si>
  <si>
    <t>Wartość firmy</t>
  </si>
  <si>
    <t>III.</t>
  </si>
  <si>
    <t xml:space="preserve">Udziały (akcje) własne (wielkość ujemna) </t>
  </si>
  <si>
    <t>3.</t>
  </si>
  <si>
    <t>Inne wartości niematerialne i prawne</t>
  </si>
  <si>
    <t>IV.</t>
  </si>
  <si>
    <t>Kapitał (fundusz) zapasowy</t>
  </si>
  <si>
    <t>4.</t>
  </si>
  <si>
    <t>Zaliczki na wartości niematerialne i prawne</t>
  </si>
  <si>
    <t>V.</t>
  </si>
  <si>
    <t xml:space="preserve">Kapitał (fundusz) z aktualizacji wyceny </t>
  </si>
  <si>
    <t xml:space="preserve">Rzeczowe aktywa trwałe </t>
  </si>
  <si>
    <t>VI.</t>
  </si>
  <si>
    <t xml:space="preserve">Pozostałe kapitały (fundusze) rezerwowe </t>
  </si>
  <si>
    <t>Środki trwałe</t>
  </si>
  <si>
    <t>VII.</t>
  </si>
  <si>
    <t>Zysk (strata) z lat ubiegłych</t>
  </si>
  <si>
    <t xml:space="preserve">  a)</t>
  </si>
  <si>
    <t>grunty (w tym prawo użytkowania wieczystego gruntu)</t>
  </si>
  <si>
    <t>VIII.</t>
  </si>
  <si>
    <t>Zysk (strata) netto</t>
  </si>
  <si>
    <t>b)</t>
  </si>
  <si>
    <t>budynki, lokale i obiekty inżynierii lądowej i wodnej</t>
  </si>
  <si>
    <t>IX.</t>
  </si>
  <si>
    <t>Odpisy z zysku netto w ciągu roku obrotowego (wielkość ujemna)</t>
  </si>
  <si>
    <t>c)</t>
  </si>
  <si>
    <t xml:space="preserve">urządzenia techniczne i maszyny </t>
  </si>
  <si>
    <t>B.</t>
  </si>
  <si>
    <t xml:space="preserve">Zobowiązania i rezerwy na zobowiązania </t>
  </si>
  <si>
    <t>d)</t>
  </si>
  <si>
    <t>środki transportu</t>
  </si>
  <si>
    <t>Rezerwy na zobowiązania</t>
  </si>
  <si>
    <t>e)</t>
  </si>
  <si>
    <t>inne środki trwałe</t>
  </si>
  <si>
    <t>Rezerwa z tytułu odroczonego podatku dochodowego</t>
  </si>
  <si>
    <t>Środki trwałe w budowie</t>
  </si>
  <si>
    <t xml:space="preserve">Rezerwa na świadczenia emerytalne i podobne </t>
  </si>
  <si>
    <t>Zaliczki na środki trwałe w budowie</t>
  </si>
  <si>
    <t>-</t>
  </si>
  <si>
    <t>długoterminowa</t>
  </si>
  <si>
    <t xml:space="preserve">Należności długoterminowe </t>
  </si>
  <si>
    <t xml:space="preserve">krótkoterminowa </t>
  </si>
  <si>
    <t xml:space="preserve">Od jednostek powiązanych </t>
  </si>
  <si>
    <t xml:space="preserve">Pozostałe rezerwy </t>
  </si>
  <si>
    <t>Od pozostałych jednostek</t>
  </si>
  <si>
    <t xml:space="preserve">długoterminowe </t>
  </si>
  <si>
    <t xml:space="preserve">Inwestycje długoterminowe </t>
  </si>
  <si>
    <t>krótkoterminowe</t>
  </si>
  <si>
    <t>Nieruchomości</t>
  </si>
  <si>
    <t xml:space="preserve">Zobowiązania długoterminowe </t>
  </si>
  <si>
    <t xml:space="preserve">Wobec jednostek powiązanych </t>
  </si>
  <si>
    <t xml:space="preserve">Długoterminowe aktywa finansowe </t>
  </si>
  <si>
    <t>Wobec pozostałych jednostek</t>
  </si>
  <si>
    <t>a)</t>
  </si>
  <si>
    <t>w jednostkach powiązanych</t>
  </si>
  <si>
    <t>kredyty i pożyczki</t>
  </si>
  <si>
    <t>udziały lub akcje</t>
  </si>
  <si>
    <t>z tytułu emisji dłużnych papierów wartościowych</t>
  </si>
  <si>
    <t xml:space="preserve">inne papiery wartościowe </t>
  </si>
  <si>
    <t xml:space="preserve">inne zobowiązania finansowe </t>
  </si>
  <si>
    <t>udzielone pożyczki</t>
  </si>
  <si>
    <t>inne</t>
  </si>
  <si>
    <t xml:space="preserve">inne długoterminowe aktywa finansowe </t>
  </si>
  <si>
    <t xml:space="preserve">Zobowiązania krótkoterminowe </t>
  </si>
  <si>
    <t>w pozostałych jednostkach</t>
  </si>
  <si>
    <t>Wobec jednostek powiązanych</t>
  </si>
  <si>
    <t xml:space="preserve">z tytułu dostaw i usług, o okresie wymagalności: </t>
  </si>
  <si>
    <t>do 12 miesięcy</t>
  </si>
  <si>
    <t xml:space="preserve">powyżej 12 miesięcy </t>
  </si>
  <si>
    <t>Inne inwestycje długoterminowe</t>
  </si>
  <si>
    <t xml:space="preserve">Wobec pozostałych jednostek </t>
  </si>
  <si>
    <t>Długoterminowe rozliczenia międzyokresowe</t>
  </si>
  <si>
    <t>Aktywa z tytułu odroczonego podatku dochodowego</t>
  </si>
  <si>
    <t>Inne rozliczenia międzyokresowe</t>
  </si>
  <si>
    <t>inne zobowiązania finansowe</t>
  </si>
  <si>
    <t>Aktywa obrotowe</t>
  </si>
  <si>
    <t>Zapasy</t>
  </si>
  <si>
    <t>Materiały</t>
  </si>
  <si>
    <t>powyżej 12 miesięcy</t>
  </si>
  <si>
    <t xml:space="preserve">Półprodukty i produkty w toku </t>
  </si>
  <si>
    <t xml:space="preserve">zaliczki otrzymane na dostawy </t>
  </si>
  <si>
    <t>Produkty gotowe</t>
  </si>
  <si>
    <t>f)</t>
  </si>
  <si>
    <t>zobowiązania wekslowe</t>
  </si>
  <si>
    <t>Towary</t>
  </si>
  <si>
    <t>g)</t>
  </si>
  <si>
    <t>z tytułu podatków, ceł, ubezpieczeń i innych świadczeń</t>
  </si>
  <si>
    <t>5.</t>
  </si>
  <si>
    <t>Zaliczki na dostawy</t>
  </si>
  <si>
    <t>h)</t>
  </si>
  <si>
    <t xml:space="preserve">z tytułu wynagrodzeń </t>
  </si>
  <si>
    <t>Należności krótkoterminowe</t>
  </si>
  <si>
    <t>i)</t>
  </si>
  <si>
    <t>Należności od jednostek powiązanych</t>
  </si>
  <si>
    <t>Fundusze specjalne</t>
  </si>
  <si>
    <t xml:space="preserve">z tytułu dostaw i usług, o okresie spłaty: </t>
  </si>
  <si>
    <t xml:space="preserve">Rozliczenia międzyokresowe </t>
  </si>
  <si>
    <t>Ujemna wartość firmy</t>
  </si>
  <si>
    <t xml:space="preserve">Inne rozliczenia międzyokresowe </t>
  </si>
  <si>
    <t>długoterminowe</t>
  </si>
  <si>
    <t>Należności od pozostałych jednostek</t>
  </si>
  <si>
    <t xml:space="preserve">krótkoterminowe </t>
  </si>
  <si>
    <t>Pasywa razem</t>
  </si>
  <si>
    <t xml:space="preserve">z tytułu podatków, dotacji, ceł, ubezpieczeń społecznych i zdrowotnych oraz innych świadczeń </t>
  </si>
  <si>
    <t>dochodzone na drodze sądowej</t>
  </si>
  <si>
    <t xml:space="preserve">  </t>
  </si>
  <si>
    <t>Inwestycje krótkoterminowe</t>
  </si>
  <si>
    <t>Krótkoterminowe aktywa finansowe</t>
  </si>
  <si>
    <t xml:space="preserve">w jednostkach powiązanych </t>
  </si>
  <si>
    <t xml:space="preserve">inne krótkoterminowe aktywa finansowe </t>
  </si>
  <si>
    <t xml:space="preserve">środki pieniężne i inne aktywa pieniężne </t>
  </si>
  <si>
    <t xml:space="preserve">środki pieniężne w kasie i na rachunkach </t>
  </si>
  <si>
    <t>inne środki pieniężne</t>
  </si>
  <si>
    <t>inne aktywa pieniężne</t>
  </si>
  <si>
    <t>Inne inwestycje krótkoterminowe</t>
  </si>
  <si>
    <t>Krótkoterminowe rozliczenia międzyokresowe</t>
  </si>
  <si>
    <t>Aktywa razem</t>
  </si>
  <si>
    <t>Przepływy środków pieniężnych z działalności operacyjnej</t>
  </si>
  <si>
    <t>Wpływy</t>
  </si>
  <si>
    <t>Wydatki</t>
  </si>
  <si>
    <t>Przepływy środków pieniężnych z działalności inwestycyjnej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</si>
  <si>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</si>
  <si>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</si>
  <si>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</si>
  <si>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</si>
  <si>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</si>
  <si>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</si>
  <si>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</si>
  <si>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</si>
  <si>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</si>
  <si>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Nabycie wartości niematerialnych i prawnych oraz rzeczowych aktywów trwałych</t>
  </si>
  <si>
    <t>Inwestycje w nieruchomości oraz wartości niematerialne i prawne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</si>
  <si>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</si>
  <si>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</si>
  <si>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</si>
  <si>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</si>
  <si>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</si>
  <si>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</si>
  <si>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</si>
  <si>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</si>
  <si>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</si>
  <si>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</si>
  <si>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</si>
  <si>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>Inne, niż wypłaty na rzecz właścicieli, wydatki z tytułu podziału zysku</t>
  </si>
  <si>
    <t>Spłaty kredytów i pożyczek</t>
  </si>
  <si>
    <t xml:space="preserve">Wykup dłużnych papierów wartościowych </t>
  </si>
  <si>
    <t>6.</t>
  </si>
  <si>
    <t>Z tytułu innych zobowiązań finansowych</t>
  </si>
  <si>
    <t>7.</t>
  </si>
  <si>
    <t>Płatności zobowiązań z tytułu umów leasingu finansowego</t>
  </si>
  <si>
    <t>8.</t>
  </si>
  <si>
    <t>Odsetki</t>
  </si>
  <si>
    <t>9.</t>
  </si>
  <si>
    <t>Inne wydatki finansowe</t>
  </si>
  <si>
    <t>Przepływy pieniężne netto z działalności finansowej (I-II)</t>
  </si>
  <si>
    <t>D.</t>
  </si>
  <si>
    <t>E.</t>
  </si>
  <si>
    <t>zmiana stanu środków pieniężnych z tytułu różnic kursowych</t>
  </si>
  <si>
    <t>F.</t>
  </si>
  <si>
    <t>Środki pieniężne na początek okresu</t>
  </si>
  <si>
    <t>G.</t>
  </si>
  <si>
    <t>o ograniczonej możliwości dysponowania</t>
  </si>
  <si>
    <t xml:space="preserve">Zysk (strata) netto </t>
  </si>
  <si>
    <t>Korekty razem</t>
  </si>
  <si>
    <t>Amortyzacja</t>
  </si>
  <si>
    <t xml:space="preserve">Zyski (straty) z tytułu różnic kursowych </t>
  </si>
  <si>
    <t xml:space="preserve">Odsetki i udziały w zyskach (dywidendy) </t>
  </si>
  <si>
    <t xml:space="preserve">Zysk (strata) z działalności inwestycyjnej </t>
  </si>
  <si>
    <t>Zmiana stanu rezerw</t>
  </si>
  <si>
    <t xml:space="preserve">Zmiana stanu zapasów </t>
  </si>
  <si>
    <t>Zmiana stanu należności</t>
  </si>
  <si>
    <t>Zmiana stanu zobowiązań krótkoterminowych, z wyjątkiem pożyczek i kredytów</t>
  </si>
  <si>
    <t xml:space="preserve">Zmiana stanu rozliczeń międzyokresowych </t>
  </si>
  <si>
    <t>10.</t>
  </si>
  <si>
    <t>Inne korekty</t>
  </si>
  <si>
    <t>Przepływy pieniężne netto z działalności operacyjnej (I±II)</t>
  </si>
  <si>
    <t>Na aktywa finansowe, w tym:</t>
  </si>
  <si>
    <t xml:space="preserve">Dywidendy i inne wypłaty na rzecz właścicieli </t>
  </si>
  <si>
    <t>Przepływy pieniężne netto razem (A.III±B.III±C.III)</t>
  </si>
  <si>
    <t>Bilansowa zmiana stanu środków pieniężnych, w tym</t>
  </si>
  <si>
    <t>Środki pieniężne na koniec okresu (F±D), w tym</t>
  </si>
  <si>
    <t xml:space="preserve">Wyszczególnienie </t>
  </si>
  <si>
    <t>Przychody netto ze sprzedaży towarów i materiałów</t>
  </si>
  <si>
    <t>Koszty działalności operacyjnej</t>
  </si>
  <si>
    <t>Usługi obce</t>
  </si>
  <si>
    <t>Wynagrodzenia</t>
  </si>
  <si>
    <t>Pozostałe koszty rodzajowe</t>
  </si>
  <si>
    <t>Wartość sprzedanych towarów i materiałów</t>
  </si>
  <si>
    <t>Pozostałe przychody operacyjne</t>
  </si>
  <si>
    <t xml:space="preserve">Zysk ze zbycia niefinansowych aktywów trwałych </t>
  </si>
  <si>
    <t>Dotacje</t>
  </si>
  <si>
    <t>Inne przychody operacyjne</t>
  </si>
  <si>
    <t>Pozostałe koszty operacyjne</t>
  </si>
  <si>
    <t>Strata ze zbycia niefinansowych aktywów trwałych</t>
  </si>
  <si>
    <t xml:space="preserve">Aktualizacja wartości aktywów niefinansowych </t>
  </si>
  <si>
    <t>Inne koszty operacyjne</t>
  </si>
  <si>
    <t>Przychody finansowe</t>
  </si>
  <si>
    <t>Dywidendy i udziały w zyskach</t>
  </si>
  <si>
    <t xml:space="preserve">Odsetki </t>
  </si>
  <si>
    <t>Zysk ze zbycia inwestycji</t>
  </si>
  <si>
    <t xml:space="preserve">Aktualizacja wartości inwestycji </t>
  </si>
  <si>
    <t>Inne</t>
  </si>
  <si>
    <t>H.</t>
  </si>
  <si>
    <t>Koszty finansowe</t>
  </si>
  <si>
    <t>Strata ze zbycia inwestycji</t>
  </si>
  <si>
    <t>J.</t>
  </si>
  <si>
    <t>Zyski nadzwyczajne</t>
  </si>
  <si>
    <t>Straty nadzwyczajne</t>
  </si>
  <si>
    <t>K.</t>
  </si>
  <si>
    <t>L.</t>
  </si>
  <si>
    <t>Podatek dochodowy</t>
  </si>
  <si>
    <t>M.</t>
  </si>
  <si>
    <t>Pozostałe obowiązkowe zmniejszenia zysku (zwiększenia straty)</t>
  </si>
  <si>
    <t>N.</t>
  </si>
  <si>
    <t>ROK</t>
  </si>
  <si>
    <t xml:space="preserve">Stan na </t>
  </si>
  <si>
    <t>Przychody netto ze sprzedaży produktów, towarów i materiałów</t>
  </si>
  <si>
    <t xml:space="preserve">Zysk (strata) ze sprzedaży (C-D-E) </t>
  </si>
  <si>
    <t xml:space="preserve">Zysk (strata) z działalności operacyjnej (F+G-H) </t>
  </si>
  <si>
    <t xml:space="preserve">Zysk (strata) z działalności gospodarczej (I+J-K) </t>
  </si>
  <si>
    <t xml:space="preserve">Wynik zdarzeń nadzwyczajnych (M.I.-M.II.) </t>
  </si>
  <si>
    <t xml:space="preserve">Zysk (strata) brutto (L±M) </t>
  </si>
  <si>
    <t xml:space="preserve">Zysk (strata) netto (N-O-P) </t>
  </si>
  <si>
    <t xml:space="preserve">(WARIANT PORÓWNAWCZY) </t>
  </si>
  <si>
    <t>Koszt wytworzenia produktów na własne potrzeby jednostki</t>
  </si>
  <si>
    <t xml:space="preserve">Zmiana stanu produktów </t>
  </si>
  <si>
    <t>Przychody netto ze sprzedaży produktów</t>
  </si>
  <si>
    <t>Zużycie materiałów i energii</t>
  </si>
  <si>
    <t>Podatki i opłaty, w tym podatek akcyzowy</t>
  </si>
  <si>
    <t>Ubezpieczenia społeczne i inne świadczenia</t>
  </si>
  <si>
    <t>n – rok złożenia wniosku</t>
  </si>
  <si>
    <t>SPRAWDZENIA</t>
  </si>
  <si>
    <t>NARASTAJĄCO</t>
  </si>
  <si>
    <t>+</t>
  </si>
  <si>
    <t>x – rok rozpoczęcia inwestycji JEDYNIE w przypadku, gdy realizacja inwestycji nie rozpoczyna się w roku złożenia wniosku</t>
  </si>
  <si>
    <t>(METODA POŚREDNIA)</t>
  </si>
  <si>
    <t>RÓŻNICA [RPP poz. F. - poz. BILANS AKTYWA B.III.1c</t>
  </si>
  <si>
    <t>RÓŻNICA [RPP poz. G. - poz. BILANS AKTYWA B.III.1c</t>
  </si>
  <si>
    <t>Komórki zawierające formuły. Proszę nie wypełniać.</t>
  </si>
  <si>
    <t>Należy przedłożyć wypełniony plik PROGNOZY FINANSOWE.xls na płycie CD oraz jego wydruk opatrzony podpisem osoby reprezentującej wnioskodawcę.</t>
  </si>
  <si>
    <t>Arkusz "BILANS_AKTYWA" komórka D2 należy wybrać rok złożenia wniosku o przyznanie pomocy.</t>
  </si>
  <si>
    <r>
      <t xml:space="preserve">Arkusz "BILANS_AKTYWA" komórka D3 należy wybrać rok rozpoczęcia inwestycji </t>
    </r>
    <r>
      <rPr>
        <b/>
        <u val="single"/>
        <sz val="10"/>
        <rFont val="Arial CE"/>
        <family val="0"/>
      </rPr>
      <t>JEDYNIE</t>
    </r>
    <r>
      <rPr>
        <b/>
        <sz val="10"/>
        <rFont val="Arial CE"/>
        <family val="0"/>
      </rPr>
      <t xml:space="preserve"> w przypadku, gdy realizacja inwestycji nie rozpoczyna się w roku złożenia wniosku.</t>
    </r>
  </si>
  <si>
    <t>BILANS AKTYWA [w zł]</t>
  </si>
  <si>
    <t>BILANS PASYWA [w zł]</t>
  </si>
  <si>
    <t>RACHUNEK ZYSKÓW I STRAT [w zł]</t>
  </si>
  <si>
    <t>RACHUNEK PRZEPŁYWÓW PIENIĘŻNYCH [w zł]</t>
  </si>
  <si>
    <r>
      <t xml:space="preserve">Projekcja finansowa powinna być sporządzona w układzie </t>
    </r>
    <r>
      <rPr>
        <b/>
        <u val="double"/>
        <sz val="10"/>
        <rFont val="Arial CE"/>
        <family val="0"/>
      </rPr>
      <t>rocznym</t>
    </r>
    <r>
      <rPr>
        <b/>
        <sz val="10"/>
        <rFont val="Arial CE"/>
        <family val="0"/>
      </rPr>
      <t xml:space="preserve"> w cenach stałych z roku składania wniosku, 
a </t>
    </r>
    <r>
      <rPr>
        <b/>
        <u val="double"/>
        <sz val="10"/>
        <rFont val="Arial CE"/>
        <family val="0"/>
      </rPr>
      <t>w latach realizacji operacji w układzie kwartalnym</t>
    </r>
    <r>
      <rPr>
        <b/>
        <sz val="10"/>
        <rFont val="Arial CE"/>
        <family val="0"/>
      </rPr>
      <t xml:space="preserve"> (dane przedstawiane narastająco w kwartałach oraz osobna kolumna dla układu rocznego).</t>
    </r>
  </si>
  <si>
    <r>
      <t xml:space="preserve">Prognoza powinna obejmować:
</t>
    </r>
    <r>
      <rPr>
        <b/>
        <sz val="10"/>
        <rFont val="Arial"/>
        <family val="2"/>
      </rPr>
      <t>▪</t>
    </r>
    <r>
      <rPr>
        <b/>
        <sz val="10"/>
        <rFont val="Arial CE"/>
        <family val="0"/>
      </rPr>
      <t xml:space="preserve"> wykonanie bieżącego roku obrotowego 
oraz 
</t>
    </r>
    <r>
      <rPr>
        <b/>
        <sz val="10"/>
        <rFont val="Arial"/>
        <family val="2"/>
      </rPr>
      <t>▪</t>
    </r>
    <r>
      <rPr>
        <b/>
        <sz val="10"/>
        <rFont val="Arial CE"/>
        <family val="0"/>
      </rPr>
      <t xml:space="preserve"> minimum 5 lat projekcji, ale nie mniej niż 3 lata po zakończeniu realizacji operacji.
Ponadto, gdy przedsiębiorstwo finansuje operację za pomocą kredytu bankowego należy wykonać projekcję dla całego okresu kredytowania.
</t>
    </r>
  </si>
  <si>
    <r>
      <t xml:space="preserve">RPP poz. F. vs. poz. BILANS AKTYWA B.III.1c
</t>
    </r>
    <r>
      <rPr>
        <b/>
        <u val="singleAccounting"/>
        <sz val="10"/>
        <rFont val="Arial Narrow"/>
        <family val="2"/>
      </rPr>
      <t>[POCZĄTEK OKRESU]</t>
    </r>
  </si>
  <si>
    <t>RPP poz. G. vs. poz. BILANS AKTYWA B.III.1c
[KONIEC OKRESU]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</si>
</sst>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%"/>
    <numFmt numFmtId="168" formatCode="0.000%"/>
    <numFmt numFmtId="169" formatCode="0.0000%"/>
    <numFmt numFmtId="170" formatCode="0.00000%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_ ;\-#,##0.00\ 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0\ _z_ł_-;\-* #,##0.000000\ _z_ł_-;_-* &quot;-&quot;??\ _z_ł_-;_-@_-"/>
    <numFmt numFmtId="182" formatCode="_-* #,##0.0000000\ _z_ł_-;\-* #,##0.0000000\ _z_ł_-;_-* &quot;-&quot;??\ _z_ł_-;_-@_-"/>
    <numFmt numFmtId="183" formatCode="_-* #,##0.00000000\ _z_ł_-;\-* #,##0.00000000\ _z_ł_-;_-* &quot;-&quot;??\ _z_ł_-;_-@_-"/>
    <numFmt numFmtId="184" formatCode="_-* #,##0.000000000\ _z_ł_-;\-* #,##0.000000000\ _z_ł_-;_-* &quot;-&quot;??\ _z_ł_-;_-@_-"/>
    <numFmt numFmtId="185" formatCode="_-* #,##0.0000000000\ _z_ł_-;\-* #,##0.0000000000\ _z_ł_-;_-* &quot;-&quot;??\ _z_ł_-;_-@_-"/>
    <numFmt numFmtId="186" formatCode="_-* #,##0.00000000000\ _z_ł_-;\-* #,##0.00000000000\ _z_ł_-;_-* &quot;-&quot;??\ _z_ł_-;_-@_-"/>
    <numFmt numFmtId="187" formatCode="_-* #,##0.000000000000\ _z_ł_-;\-* #,##0.000000000000\ _z_ł_-;_-* &quot;-&quot;??\ _z_ł_-;_-@_-"/>
    <numFmt numFmtId="188" formatCode="_-* #,##0.0000000000000\ _z_ł_-;\-* #,##0.0000000000000\ _z_ł_-;_-* &quot;-&quot;??\ _z_ł_-;_-@_-"/>
    <numFmt numFmtId="189" formatCode="_-* #,##0.00000000000000\ _z_ł_-;\-* #,##0.00000000000000\ _z_ł_-;_-* &quot;-&quot;??\ _z_ł_-;_-@_-"/>
    <numFmt numFmtId="190" formatCode="_-* #,##0.000000000000000\ _z_ł_-;\-* #,##0.000000000000000\ _z_ł_-;_-* &quot;-&quot;??\ _z_ł_-;_-@_-"/>
    <numFmt numFmtId="191" formatCode="0_ ;\-0\ "/>
    <numFmt numFmtId="192" formatCode="_(* #,##0.00_);_(* \(#,##0.00\);_(* &quot;-&quot;??_);_(@_)"/>
    <numFmt numFmtId="193" formatCode="yyyy"/>
    <numFmt numFmtId="194" formatCode="#,##0.0"/>
    <numFmt numFmtId="195" formatCode="#,##0.00\ &quot;zł&quot;"/>
    <numFmt numFmtId="196" formatCode="_(* #,##0.0_);_(* \(#,##0.0\);_(* &quot;-&quot;??_);_(@_)"/>
    <numFmt numFmtId="197" formatCode="&quot;Tak&quot;;&quot;Tak&quot;;&quot;Nie&quot;"/>
    <numFmt numFmtId="198" formatCode="&quot;Prawda&quot;;&quot;Prawda&quot;;&quot;Fałsz&quot;"/>
    <numFmt numFmtId="199" formatCode="&quot;Włączone&quot;;&quot;Włączone&quot;;&quot;Wyłączone&quot;"/>
    <numFmt numFmtId="200" formatCode="[$€-2]\ #,##0.00_);[Red]\([$€-2]\ #,##0.00\)"/>
    <numFmt numFmtId="201" formatCode="#,##0_ ;\-#,##0\ "/>
    <numFmt numFmtId="202" formatCode="#,##0.000"/>
    <numFmt numFmtId="203" formatCode="#,##0.0000"/>
    <numFmt numFmtId="204" formatCode="[$-415]d\ mmmm\ yyyy"/>
    <numFmt numFmtId="205" formatCode="0.0000000000"/>
    <numFmt numFmtId="206" formatCode="0.00000000000"/>
    <numFmt numFmtId="207" formatCode="0.000000000"/>
    <numFmt numFmtId="208" formatCode="d/mm;@"/>
    <numFmt numFmtId="209" formatCode="#,##0.00000"/>
    <numFmt numFmtId="210" formatCode="#,##0;[Red]\-#,##0"/>
    <numFmt numFmtId="211" formatCode="#,##0.00;[Red]\-#,##0.00"/>
    <numFmt numFmtId="212" formatCode="&quot;$&quot;#,##0.00_);[Red]\(&quot;$&quot;#,##0.00\)"/>
    <numFmt numFmtId="213" formatCode="&quot;$&quot;#,##0.00;;"/>
    <numFmt numFmtId="214" formatCode="&quot;$&quot;#,##0.00"/>
    <numFmt numFmtId="215" formatCode="[&gt;0]&quot;&quot;;[&lt;0]&quot;STRATA&quot;;"/>
  </numFmts>
  <fonts count="8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6"/>
      <color indexed="12"/>
      <name val="Arial CE"/>
      <family val="0"/>
    </font>
    <font>
      <u val="single"/>
      <sz val="16"/>
      <color indexed="36"/>
      <name val="Arial CE"/>
      <family val="0"/>
    </font>
    <font>
      <sz val="8"/>
      <name val="Arial CE"/>
      <family val="0"/>
    </font>
    <font>
      <sz val="18.5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0"/>
      <name val="1"/>
      <family val="0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2"/>
      <name val="Arial Narrow"/>
      <family val="2"/>
    </font>
    <font>
      <sz val="10"/>
      <color indexed="9"/>
      <name val="Arial CE"/>
      <family val="2"/>
    </font>
    <font>
      <b/>
      <u val="single"/>
      <sz val="12"/>
      <name val="Arial CE"/>
      <family val="2"/>
    </font>
    <font>
      <b/>
      <sz val="10"/>
      <color indexed="10"/>
      <name val="Arial Narrow"/>
      <family val="2"/>
    </font>
    <font>
      <sz val="12"/>
      <name val="Times New Roman"/>
      <family val="1"/>
    </font>
    <font>
      <b/>
      <u val="single"/>
      <sz val="10"/>
      <name val="Arial CE"/>
      <family val="0"/>
    </font>
    <font>
      <sz val="12"/>
      <color indexed="9"/>
      <name val="Arial CE"/>
      <family val="2"/>
    </font>
    <font>
      <sz val="10"/>
      <color indexed="9"/>
      <name val="Arial Narrow"/>
      <family val="2"/>
    </font>
    <font>
      <b/>
      <sz val="10"/>
      <color indexed="9"/>
      <name val="Arial CE"/>
      <family val="2"/>
    </font>
    <font>
      <b/>
      <sz val="10"/>
      <color indexed="9"/>
      <name val="Arial Narrow"/>
      <family val="2"/>
    </font>
    <font>
      <b/>
      <u val="double"/>
      <sz val="10"/>
      <name val="Arial CE"/>
      <family val="0"/>
    </font>
    <font>
      <b/>
      <u val="singleAccounting"/>
      <sz val="10"/>
      <name val="Arial Narrow"/>
      <family val="2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1.5"/>
      <color indexed="8"/>
      <name val="Arial CE"/>
      <family val="0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sz val="10"/>
      <color theme="0"/>
      <name val="Arial CE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11" fillId="26" borderId="0" applyBorder="0" applyAlignment="0" applyProtection="0"/>
    <xf numFmtId="49" fontId="12" fillId="27" borderId="0" applyBorder="0">
      <alignment horizontal="right"/>
      <protection/>
    </xf>
    <xf numFmtId="0" fontId="12" fillId="28" borderId="1">
      <alignment horizontal="center"/>
      <protection/>
    </xf>
    <xf numFmtId="210" fontId="13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14" fillId="27" borderId="0">
      <alignment/>
      <protection/>
    </xf>
    <xf numFmtId="0" fontId="15" fillId="27" borderId="0" applyNumberFormat="0" applyFill="0" applyBorder="0">
      <alignment/>
      <protection/>
    </xf>
    <xf numFmtId="0" fontId="16" fillId="27" borderId="0" applyNumberFormat="0" applyFill="0" applyBorder="0">
      <alignment/>
      <protection/>
    </xf>
    <xf numFmtId="0" fontId="17" fillId="27" borderId="0" applyNumberFormat="0" applyFill="0" applyBorder="0">
      <alignment/>
      <protection/>
    </xf>
    <xf numFmtId="0" fontId="18" fillId="28" borderId="2" applyFont="0" applyBorder="0">
      <alignment horizontal="centerContinuous" vertical="center"/>
      <protection/>
    </xf>
    <xf numFmtId="212" fontId="19" fillId="27" borderId="3" applyBorder="0">
      <alignment/>
      <protection/>
    </xf>
    <xf numFmtId="6" fontId="13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29" borderId="4" applyNumberFormat="0" applyAlignment="0" applyProtection="0"/>
    <xf numFmtId="0" fontId="73" fillId="30" borderId="5" applyNumberFormat="0" applyAlignment="0" applyProtection="0"/>
    <xf numFmtId="4" fontId="20" fillId="0" borderId="0" applyFill="0" applyBorder="0" applyProtection="0">
      <alignment/>
    </xf>
    <xf numFmtId="0" fontId="11" fillId="31" borderId="6" applyBorder="0">
      <alignment/>
      <protection/>
    </xf>
    <xf numFmtId="213" fontId="11" fillId="31" borderId="7" applyBorder="0">
      <alignment horizontal="center"/>
      <protection/>
    </xf>
    <xf numFmtId="0" fontId="74" fillId="32" borderId="0" applyNumberFormat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7" borderId="0">
      <alignment/>
      <protection/>
    </xf>
    <xf numFmtId="0" fontId="21" fillId="33" borderId="10" applyBorder="0" applyAlignment="0">
      <protection/>
    </xf>
    <xf numFmtId="0" fontId="21" fillId="33" borderId="11" applyBorder="0" applyAlignment="0">
      <protection/>
    </xf>
    <xf numFmtId="0" fontId="22" fillId="31" borderId="12">
      <alignment horizontal="left"/>
      <protection/>
    </xf>
    <xf numFmtId="0" fontId="23" fillId="27" borderId="0" applyNumberFormat="0" applyFill="0" applyBorder="0">
      <alignment/>
      <protection/>
    </xf>
    <xf numFmtId="12" fontId="11" fillId="26" borderId="13" applyNumberFormat="0" applyBorder="0" applyAlignment="0" applyProtection="0"/>
    <xf numFmtId="0" fontId="3" fillId="0" borderId="0" applyNumberFormat="0" applyFill="0" applyBorder="0" applyAlignment="0" applyProtection="0"/>
    <xf numFmtId="0" fontId="11" fillId="34" borderId="14" applyBorder="0">
      <alignment/>
      <protection locked="0"/>
    </xf>
    <xf numFmtId="213" fontId="11" fillId="34" borderId="12" applyBorder="0">
      <alignment horizontal="center"/>
      <protection locked="0"/>
    </xf>
    <xf numFmtId="12" fontId="11" fillId="34" borderId="12" applyBorder="0">
      <alignment horizontal="center"/>
      <protection locked="0"/>
    </xf>
    <xf numFmtId="0" fontId="24" fillId="34" borderId="15">
      <alignment horizontal="center" vertical="center"/>
      <protection locked="0"/>
    </xf>
    <xf numFmtId="212" fontId="19" fillId="31" borderId="0" applyBorder="0">
      <alignment/>
      <protection locked="0"/>
    </xf>
    <xf numFmtId="15" fontId="19" fillId="31" borderId="0" applyBorder="0">
      <alignment/>
      <protection locked="0"/>
    </xf>
    <xf numFmtId="49" fontId="19" fillId="31" borderId="0" applyBorder="0">
      <alignment/>
      <protection locked="0"/>
    </xf>
    <xf numFmtId="49" fontId="19" fillId="31" borderId="16" applyNumberFormat="0" applyBorder="0">
      <alignment/>
      <protection/>
    </xf>
    <xf numFmtId="0" fontId="14" fillId="31" borderId="12" applyBorder="0">
      <alignment horizontal="left"/>
      <protection/>
    </xf>
    <xf numFmtId="0" fontId="14" fillId="34" borderId="0">
      <alignment horizontal="left"/>
      <protection/>
    </xf>
    <xf numFmtId="0" fontId="75" fillId="0" borderId="17" applyNumberFormat="0" applyFill="0" applyAlignment="0" applyProtection="0"/>
    <xf numFmtId="0" fontId="76" fillId="35" borderId="18" applyNumberFormat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9" fillId="0" borderId="21" applyNumberFormat="0" applyFill="0" applyAlignment="0" applyProtection="0"/>
    <xf numFmtId="0" fontId="79" fillId="0" borderId="0" applyNumberFormat="0" applyFill="0" applyBorder="0" applyAlignment="0" applyProtection="0"/>
    <xf numFmtId="0" fontId="80" fillId="36" borderId="0" applyNumberFormat="0" applyBorder="0" applyAlignment="0" applyProtection="0"/>
    <xf numFmtId="10" fontId="2" fillId="0" borderId="22">
      <alignment horizontal="center" vertical="center"/>
      <protection/>
    </xf>
    <xf numFmtId="0" fontId="81" fillId="30" borderId="4" applyNumberFormat="0" applyAlignment="0" applyProtection="0"/>
    <xf numFmtId="0" fontId="4" fillId="0" borderId="0" applyNumberFormat="0" applyFill="0" applyBorder="0" applyAlignment="0" applyProtection="0"/>
    <xf numFmtId="214" fontId="24" fillId="31" borderId="15">
      <alignment horizontal="center"/>
      <protection/>
    </xf>
    <xf numFmtId="0" fontId="11" fillId="27" borderId="12" applyBorder="0">
      <alignment horizontal="center"/>
      <protection locked="0"/>
    </xf>
    <xf numFmtId="0" fontId="20" fillId="0" borderId="0" applyFill="0" applyBorder="0" applyAlignment="0" applyProtection="0"/>
    <xf numFmtId="0" fontId="25" fillId="27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0" fontId="27" fillId="27" borderId="0">
      <alignment/>
      <protection/>
    </xf>
    <xf numFmtId="49" fontId="28" fillId="27" borderId="0" applyBorder="0">
      <alignment horizontal="centerContinuous"/>
      <protection/>
    </xf>
    <xf numFmtId="215" fontId="2" fillId="0" borderId="0">
      <alignment horizontal="center" vertical="center"/>
      <protection/>
    </xf>
    <xf numFmtId="0" fontId="29" fillId="27" borderId="0" applyProtection="0">
      <alignment horizontal="centerContinuous" vertical="center"/>
    </xf>
    <xf numFmtId="0" fontId="11" fillId="27" borderId="12" applyBorder="0">
      <alignment horizontal="center"/>
      <protection/>
    </xf>
    <xf numFmtId="0" fontId="11" fillId="27" borderId="12" applyBorder="0">
      <alignment horizontal="center"/>
      <protection/>
    </xf>
    <xf numFmtId="0" fontId="82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212" fontId="12" fillId="27" borderId="0">
      <alignment/>
      <protection/>
    </xf>
    <xf numFmtId="49" fontId="30" fillId="27" borderId="0" applyBorder="0">
      <alignment horizontal="right"/>
      <protection/>
    </xf>
    <xf numFmtId="0" fontId="85" fillId="0" borderId="0" applyNumberFormat="0" applyFill="0" applyBorder="0" applyAlignment="0" applyProtection="0"/>
    <xf numFmtId="0" fontId="0" fillId="37" borderId="2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8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Border="1" applyAlignment="1">
      <alignment horizontal="right" vertical="top"/>
    </xf>
    <xf numFmtId="43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31" fillId="0" borderId="1" xfId="0" applyFont="1" applyBorder="1" applyAlignment="1">
      <alignment horizontal="right" vertical="top"/>
    </xf>
    <xf numFmtId="43" fontId="31" fillId="0" borderId="25" xfId="61" applyNumberFormat="1" applyFont="1" applyBorder="1" applyAlignment="1" applyProtection="1">
      <alignment vertical="top"/>
      <protection locked="0"/>
    </xf>
    <xf numFmtId="43" fontId="31" fillId="0" borderId="1" xfId="61" applyNumberFormat="1" applyFont="1" applyBorder="1" applyAlignment="1" applyProtection="1">
      <alignment vertical="top"/>
      <protection locked="0"/>
    </xf>
    <xf numFmtId="43" fontId="31" fillId="0" borderId="16" xfId="61" applyNumberFormat="1" applyFont="1" applyBorder="1" applyAlignment="1" applyProtection="1">
      <alignment vertical="top"/>
      <protection locked="0"/>
    </xf>
    <xf numFmtId="43" fontId="31" fillId="0" borderId="26" xfId="0" applyNumberFormat="1" applyFont="1" applyFill="1" applyBorder="1" applyAlignment="1" applyProtection="1">
      <alignment vertical="top"/>
      <protection locked="0"/>
    </xf>
    <xf numFmtId="0" fontId="31" fillId="0" borderId="26" xfId="0" applyFont="1" applyBorder="1" applyAlignment="1">
      <alignment horizontal="right" vertical="top"/>
    </xf>
    <xf numFmtId="43" fontId="31" fillId="0" borderId="1" xfId="0" applyNumberFormat="1" applyFont="1" applyFill="1" applyBorder="1" applyAlignment="1" applyProtection="1">
      <alignment vertical="top"/>
      <protection locked="0"/>
    </xf>
    <xf numFmtId="43" fontId="31" fillId="0" borderId="0" xfId="0" applyNumberFormat="1" applyFont="1" applyFill="1" applyAlignment="1">
      <alignment vertical="top"/>
    </xf>
    <xf numFmtId="166" fontId="31" fillId="0" borderId="0" xfId="0" applyNumberFormat="1" applyFont="1" applyBorder="1" applyAlignment="1">
      <alignment vertical="top"/>
    </xf>
    <xf numFmtId="166" fontId="31" fillId="0" borderId="0" xfId="0" applyNumberFormat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43" fontId="31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Alignment="1">
      <alignment vertical="top"/>
    </xf>
    <xf numFmtId="43" fontId="31" fillId="0" borderId="0" xfId="0" applyNumberFormat="1" applyFont="1" applyFill="1" applyAlignment="1" applyProtection="1">
      <alignment vertical="top"/>
      <protection locked="0"/>
    </xf>
    <xf numFmtId="43" fontId="31" fillId="0" borderId="16" xfId="0" applyNumberFormat="1" applyFont="1" applyFill="1" applyBorder="1" applyAlignment="1" applyProtection="1">
      <alignment vertical="top"/>
      <protection locked="0"/>
    </xf>
    <xf numFmtId="43" fontId="31" fillId="0" borderId="1" xfId="0" applyNumberFormat="1" applyFont="1" applyFill="1" applyBorder="1" applyAlignment="1" applyProtection="1">
      <alignment vertical="top"/>
      <protection/>
    </xf>
    <xf numFmtId="43" fontId="31" fillId="0" borderId="27" xfId="0" applyNumberFormat="1" applyFont="1" applyFill="1" applyBorder="1" applyAlignment="1" applyProtection="1">
      <alignment vertical="top"/>
      <protection locked="0"/>
    </xf>
    <xf numFmtId="43" fontId="31" fillId="0" borderId="1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166" fontId="36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166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0" fontId="34" fillId="39" borderId="1" xfId="0" applyFont="1" applyFill="1" applyBorder="1" applyAlignment="1">
      <alignment horizontal="right" vertical="top"/>
    </xf>
    <xf numFmtId="43" fontId="31" fillId="0" borderId="16" xfId="61" applyNumberFormat="1" applyFont="1" applyFill="1" applyBorder="1" applyAlignment="1" applyProtection="1">
      <alignment vertical="top"/>
      <protection locked="0"/>
    </xf>
    <xf numFmtId="43" fontId="31" fillId="0" borderId="1" xfId="61" applyNumberFormat="1" applyFont="1" applyFill="1" applyBorder="1" applyAlignment="1" applyProtection="1">
      <alignment vertical="top"/>
      <protection locked="0"/>
    </xf>
    <xf numFmtId="43" fontId="34" fillId="0" borderId="26" xfId="0" applyNumberFormat="1" applyFont="1" applyFill="1" applyBorder="1" applyAlignment="1">
      <alignment horizontal="center"/>
    </xf>
    <xf numFmtId="43" fontId="3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vertical="top"/>
      <protection locked="0"/>
    </xf>
    <xf numFmtId="0" fontId="31" fillId="0" borderId="1" xfId="0" applyFont="1" applyFill="1" applyBorder="1" applyAlignment="1">
      <alignment horizontal="right" vertical="top"/>
    </xf>
    <xf numFmtId="43" fontId="31" fillId="0" borderId="25" xfId="61" applyNumberFormat="1" applyFont="1" applyFill="1" applyBorder="1" applyAlignment="1" applyProtection="1">
      <alignment vertical="top"/>
      <protection locked="0"/>
    </xf>
    <xf numFmtId="0" fontId="34" fillId="0" borderId="1" xfId="0" applyFont="1" applyFill="1" applyBorder="1" applyAlignment="1">
      <alignment horizontal="right" vertical="top"/>
    </xf>
    <xf numFmtId="43" fontId="31" fillId="0" borderId="1" xfId="0" applyNumberFormat="1" applyFont="1" applyFill="1" applyBorder="1" applyAlignment="1" applyProtection="1">
      <alignment horizontal="right" vertical="top"/>
      <protection locked="0"/>
    </xf>
    <xf numFmtId="43" fontId="31" fillId="39" borderId="1" xfId="0" applyNumberFormat="1" applyFont="1" applyFill="1" applyBorder="1" applyAlignment="1">
      <alignment horizontal="right" vertical="top"/>
    </xf>
    <xf numFmtId="0" fontId="31" fillId="0" borderId="1" xfId="0" applyFont="1" applyFill="1" applyBorder="1" applyAlignment="1" applyProtection="1">
      <alignment horizontal="right" vertical="top"/>
      <protection locked="0"/>
    </xf>
    <xf numFmtId="0" fontId="31" fillId="0" borderId="1" xfId="0" applyFont="1" applyFill="1" applyBorder="1" applyAlignment="1" applyProtection="1">
      <alignment horizontal="right" vertical="top"/>
      <protection/>
    </xf>
    <xf numFmtId="0" fontId="31" fillId="39" borderId="1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43" fontId="37" fillId="0" borderId="0" xfId="0" applyNumberFormat="1" applyFont="1" applyFill="1" applyBorder="1" applyAlignment="1">
      <alignment vertical="top" wrapText="1"/>
    </xf>
    <xf numFmtId="43" fontId="37" fillId="0" borderId="0" xfId="0" applyNumberFormat="1" applyFont="1" applyFill="1" applyBorder="1" applyAlignment="1">
      <alignment vertical="top"/>
    </xf>
    <xf numFmtId="43" fontId="37" fillId="0" borderId="0" xfId="0" applyNumberFormat="1" applyFont="1" applyBorder="1" applyAlignment="1">
      <alignment vertical="top"/>
    </xf>
    <xf numFmtId="0" fontId="32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Border="1" applyAlignment="1">
      <alignment vertical="top"/>
    </xf>
    <xf numFmtId="0" fontId="37" fillId="0" borderId="0" xfId="0" applyFont="1" applyFill="1" applyBorder="1" applyAlignment="1">
      <alignment vertical="top"/>
    </xf>
    <xf numFmtId="43" fontId="0" fillId="0" borderId="0" xfId="0" applyNumberFormat="1" applyFont="1" applyBorder="1" applyAlignment="1">
      <alignment vertical="top" wrapText="1"/>
    </xf>
    <xf numFmtId="43" fontId="31" fillId="0" borderId="26" xfId="61" applyNumberFormat="1" applyFont="1" applyBorder="1" applyAlignment="1" applyProtection="1">
      <alignment vertical="top"/>
      <protection locked="0"/>
    </xf>
    <xf numFmtId="43" fontId="31" fillId="0" borderId="26" xfId="61" applyNumberFormat="1" applyFont="1" applyFill="1" applyBorder="1" applyAlignment="1" applyProtection="1">
      <alignment vertical="top"/>
      <protection locked="0"/>
    </xf>
    <xf numFmtId="43" fontId="37" fillId="0" borderId="28" xfId="0" applyNumberFormat="1" applyFont="1" applyFill="1" applyBorder="1" applyAlignment="1">
      <alignment vertical="top"/>
    </xf>
    <xf numFmtId="194" fontId="40" fillId="0" borderId="28" xfId="0" applyNumberFormat="1" applyFont="1" applyFill="1" applyBorder="1" applyAlignment="1" applyProtection="1">
      <alignment horizontal="left" vertical="top"/>
      <protection/>
    </xf>
    <xf numFmtId="0" fontId="32" fillId="0" borderId="1" xfId="0" applyFont="1" applyFill="1" applyBorder="1" applyAlignment="1" applyProtection="1">
      <alignment vertical="top"/>
      <protection locked="0"/>
    </xf>
    <xf numFmtId="191" fontId="34" fillId="39" borderId="1" xfId="0" applyNumberFormat="1" applyFont="1" applyFill="1" applyBorder="1" applyAlignment="1">
      <alignment horizontal="center"/>
    </xf>
    <xf numFmtId="191" fontId="34" fillId="39" borderId="2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/>
    </xf>
    <xf numFmtId="43" fontId="34" fillId="0" borderId="29" xfId="0" applyNumberFormat="1" applyFont="1" applyFill="1" applyBorder="1" applyAlignment="1">
      <alignment horizontal="center"/>
    </xf>
    <xf numFmtId="191" fontId="34" fillId="39" borderId="30" xfId="0" applyNumberFormat="1" applyFont="1" applyFill="1" applyBorder="1" applyAlignment="1">
      <alignment horizontal="center"/>
    </xf>
    <xf numFmtId="43" fontId="31" fillId="0" borderId="29" xfId="61" applyNumberFormat="1" applyFont="1" applyBorder="1" applyAlignment="1" applyProtection="1">
      <alignment vertical="top"/>
      <protection locked="0"/>
    </xf>
    <xf numFmtId="43" fontId="31" fillId="0" borderId="29" xfId="61" applyNumberFormat="1" applyFont="1" applyFill="1" applyBorder="1" applyAlignment="1" applyProtection="1">
      <alignment vertical="top"/>
      <protection locked="0"/>
    </xf>
    <xf numFmtId="191" fontId="34" fillId="39" borderId="16" xfId="0" applyNumberFormat="1" applyFont="1" applyFill="1" applyBorder="1" applyAlignment="1">
      <alignment horizontal="center"/>
    </xf>
    <xf numFmtId="43" fontId="34" fillId="0" borderId="31" xfId="0" applyNumberFormat="1" applyFont="1" applyFill="1" applyBorder="1" applyAlignment="1">
      <alignment horizontal="center"/>
    </xf>
    <xf numFmtId="0" fontId="40" fillId="0" borderId="0" xfId="0" applyFont="1" applyFill="1" applyBorder="1" applyAlignment="1" applyProtection="1">
      <alignment horizontal="left" vertical="top"/>
      <protection/>
    </xf>
    <xf numFmtId="43" fontId="31" fillId="0" borderId="0" xfId="0" applyNumberFormat="1" applyFont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166" fontId="31" fillId="0" borderId="32" xfId="0" applyNumberFormat="1" applyFont="1" applyFill="1" applyBorder="1" applyAlignment="1">
      <alignment vertical="top"/>
    </xf>
    <xf numFmtId="0" fontId="31" fillId="0" borderId="0" xfId="0" applyFont="1" applyFill="1" applyBorder="1" applyAlignment="1" applyProtection="1">
      <alignment vertical="top"/>
      <protection/>
    </xf>
    <xf numFmtId="166" fontId="31" fillId="0" borderId="28" xfId="0" applyNumberFormat="1" applyFont="1" applyFill="1" applyBorder="1" applyAlignment="1">
      <alignment vertical="top"/>
    </xf>
    <xf numFmtId="0" fontId="34" fillId="0" borderId="1" xfId="0" applyFont="1" applyFill="1" applyBorder="1" applyAlignment="1" applyProtection="1">
      <alignment horizontal="right" vertical="top"/>
      <protection/>
    </xf>
    <xf numFmtId="0" fontId="31" fillId="0" borderId="0" xfId="0" applyFont="1" applyFill="1" applyAlignment="1" applyProtection="1">
      <alignment vertical="top"/>
      <protection locked="0"/>
    </xf>
    <xf numFmtId="4" fontId="34" fillId="0" borderId="0" xfId="0" applyNumberFormat="1" applyFont="1" applyFill="1" applyBorder="1" applyAlignment="1">
      <alignment vertical="top"/>
    </xf>
    <xf numFmtId="43" fontId="31" fillId="0" borderId="0" xfId="0" applyNumberFormat="1" applyFont="1" applyFill="1" applyBorder="1" applyAlignment="1">
      <alignment horizontal="center" vertical="top"/>
    </xf>
    <xf numFmtId="0" fontId="34" fillId="39" borderId="1" xfId="0" applyFont="1" applyFill="1" applyBorder="1" applyAlignment="1" applyProtection="1">
      <alignment horizontal="right" vertical="top"/>
      <protection/>
    </xf>
    <xf numFmtId="43" fontId="34" fillId="39" borderId="26" xfId="0" applyNumberFormat="1" applyFont="1" applyFill="1" applyBorder="1" applyAlignment="1">
      <alignment vertical="top" wrapText="1"/>
    </xf>
    <xf numFmtId="43" fontId="31" fillId="0" borderId="26" xfId="0" applyNumberFormat="1" applyFont="1" applyBorder="1" applyAlignment="1">
      <alignment vertical="top" wrapText="1"/>
    </xf>
    <xf numFmtId="43" fontId="31" fillId="0" borderId="26" xfId="0" applyNumberFormat="1" applyFont="1" applyFill="1" applyBorder="1" applyAlignment="1">
      <alignment vertical="top" wrapText="1"/>
    </xf>
    <xf numFmtId="43" fontId="31" fillId="39" borderId="26" xfId="0" applyNumberFormat="1" applyFont="1" applyFill="1" applyBorder="1" applyAlignment="1">
      <alignment vertical="top" wrapText="1"/>
    </xf>
    <xf numFmtId="43" fontId="31" fillId="0" borderId="26" xfId="0" applyNumberFormat="1" applyFont="1" applyFill="1" applyBorder="1" applyAlignment="1" applyProtection="1">
      <alignment horizontal="left" vertical="top" wrapText="1"/>
      <protection locked="0"/>
    </xf>
    <xf numFmtId="43" fontId="31" fillId="0" borderId="26" xfId="0" applyNumberFormat="1" applyFont="1" applyFill="1" applyBorder="1" applyAlignment="1" applyProtection="1">
      <alignment vertical="top" wrapText="1"/>
      <protection locked="0"/>
    </xf>
    <xf numFmtId="43" fontId="31" fillId="0" borderId="26" xfId="0" applyNumberFormat="1" applyFont="1" applyFill="1" applyBorder="1" applyAlignment="1" applyProtection="1">
      <alignment vertical="top" wrapText="1"/>
      <protection/>
    </xf>
    <xf numFmtId="43" fontId="34" fillId="0" borderId="26" xfId="0" applyNumberFormat="1" applyFont="1" applyFill="1" applyBorder="1" applyAlignment="1">
      <alignment vertical="top" wrapText="1"/>
    </xf>
    <xf numFmtId="0" fontId="34" fillId="39" borderId="26" xfId="0" applyFont="1" applyFill="1" applyBorder="1" applyAlignment="1">
      <alignment horizontal="right" vertical="top"/>
    </xf>
    <xf numFmtId="191" fontId="34" fillId="39" borderId="29" xfId="0" applyNumberFormat="1" applyFont="1" applyFill="1" applyBorder="1" applyAlignment="1">
      <alignment horizontal="center"/>
    </xf>
    <xf numFmtId="43" fontId="31" fillId="0" borderId="29" xfId="0" applyNumberFormat="1" applyFont="1" applyBorder="1" applyAlignment="1" applyProtection="1">
      <alignment vertical="top"/>
      <protection locked="0"/>
    </xf>
    <xf numFmtId="43" fontId="31" fillId="0" borderId="29" xfId="0" applyNumberFormat="1" applyFont="1" applyFill="1" applyBorder="1" applyAlignment="1" applyProtection="1">
      <alignment vertical="top"/>
      <protection locked="0"/>
    </xf>
    <xf numFmtId="43" fontId="31" fillId="0" borderId="29" xfId="0" applyNumberFormat="1" applyFont="1" applyFill="1" applyBorder="1" applyAlignment="1">
      <alignment vertical="top"/>
    </xf>
    <xf numFmtId="43" fontId="34" fillId="39" borderId="26" xfId="0" applyNumberFormat="1" applyFont="1" applyFill="1" applyBorder="1" applyAlignment="1" applyProtection="1">
      <alignment vertical="top" wrapText="1"/>
      <protection/>
    </xf>
    <xf numFmtId="43" fontId="34" fillId="0" borderId="26" xfId="0" applyNumberFormat="1" applyFont="1" applyFill="1" applyBorder="1" applyAlignment="1" applyProtection="1">
      <alignment vertical="top" wrapText="1"/>
      <protection/>
    </xf>
    <xf numFmtId="0" fontId="34" fillId="39" borderId="26" xfId="0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31" fillId="0" borderId="0" xfId="0" applyFont="1" applyBorder="1" applyAlignment="1">
      <alignment horizontal="right" vertical="top"/>
    </xf>
    <xf numFmtId="0" fontId="34" fillId="0" borderId="0" xfId="0" applyFont="1" applyBorder="1" applyAlignment="1">
      <alignment horizontal="right" vertical="top"/>
    </xf>
    <xf numFmtId="4" fontId="34" fillId="0" borderId="0" xfId="0" applyNumberFormat="1" applyFont="1" applyBorder="1" applyAlignment="1">
      <alignment horizontal="right" vertical="top"/>
    </xf>
    <xf numFmtId="4" fontId="34" fillId="0" borderId="0" xfId="0" applyNumberFormat="1" applyFont="1" applyFill="1" applyBorder="1" applyAlignment="1">
      <alignment horizontal="center" vertical="top"/>
    </xf>
    <xf numFmtId="4" fontId="34" fillId="0" borderId="0" xfId="0" applyNumberFormat="1" applyFont="1" applyBorder="1" applyAlignment="1">
      <alignment vertical="top" wrapText="1"/>
    </xf>
    <xf numFmtId="4" fontId="34" fillId="0" borderId="0" xfId="0" applyNumberFormat="1" applyFont="1" applyBorder="1" applyAlignment="1">
      <alignment horizontal="center" vertical="top"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Alignment="1">
      <alignment vertical="top"/>
    </xf>
    <xf numFmtId="166" fontId="36" fillId="0" borderId="0" xfId="61" applyNumberFormat="1" applyFont="1" applyFill="1" applyBorder="1" applyAlignment="1">
      <alignment vertical="top"/>
    </xf>
    <xf numFmtId="0" fontId="34" fillId="0" borderId="0" xfId="0" applyFont="1" applyFill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right" vertical="top"/>
      <protection/>
    </xf>
    <xf numFmtId="43" fontId="34" fillId="0" borderId="28" xfId="0" applyNumberFormat="1" applyFont="1" applyFill="1" applyBorder="1" applyAlignment="1">
      <alignment horizontal="center"/>
    </xf>
    <xf numFmtId="43" fontId="33" fillId="0" borderId="0" xfId="0" applyNumberFormat="1" applyFont="1" applyFill="1" applyBorder="1" applyAlignment="1">
      <alignment vertical="top"/>
    </xf>
    <xf numFmtId="43" fontId="35" fillId="0" borderId="0" xfId="61" applyFont="1" applyFill="1" applyBorder="1" applyAlignment="1">
      <alignment vertical="top"/>
    </xf>
    <xf numFmtId="0" fontId="32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34" fillId="39" borderId="26" xfId="0" applyFont="1" applyFill="1" applyBorder="1" applyAlignment="1" applyProtection="1">
      <alignment vertical="top"/>
      <protection/>
    </xf>
    <xf numFmtId="0" fontId="31" fillId="0" borderId="26" xfId="0" applyFont="1" applyFill="1" applyBorder="1" applyAlignment="1" applyProtection="1">
      <alignment vertical="top"/>
      <protection/>
    </xf>
    <xf numFmtId="0" fontId="31" fillId="0" borderId="26" xfId="0" applyFont="1" applyFill="1" applyBorder="1" applyAlignment="1" applyProtection="1">
      <alignment vertical="top" wrapText="1"/>
      <protection/>
    </xf>
    <xf numFmtId="0" fontId="34" fillId="0" borderId="26" xfId="0" applyFont="1" applyFill="1" applyBorder="1" applyAlignment="1" applyProtection="1">
      <alignment vertical="top"/>
      <protection/>
    </xf>
    <xf numFmtId="191" fontId="34" fillId="39" borderId="27" xfId="0" applyNumberFormat="1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right" vertical="top"/>
      <protection/>
    </xf>
    <xf numFmtId="0" fontId="33" fillId="0" borderId="0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43" fontId="34" fillId="0" borderId="16" xfId="0" applyNumberFormat="1" applyFont="1" applyFill="1" applyBorder="1" applyAlignment="1">
      <alignment horizontal="center"/>
    </xf>
    <xf numFmtId="43" fontId="31" fillId="0" borderId="0" xfId="0" applyNumberFormat="1" applyFont="1" applyFill="1" applyBorder="1" applyAlignment="1">
      <alignment vertical="top" wrapText="1"/>
    </xf>
    <xf numFmtId="43" fontId="31" fillId="0" borderId="27" xfId="0" applyNumberFormat="1" applyFont="1" applyFill="1" applyBorder="1" applyAlignment="1">
      <alignment vertical="top"/>
    </xf>
    <xf numFmtId="43" fontId="31" fillId="0" borderId="33" xfId="0" applyNumberFormat="1" applyFont="1" applyFill="1" applyBorder="1" applyAlignment="1">
      <alignment vertical="top"/>
    </xf>
    <xf numFmtId="43" fontId="31" fillId="0" borderId="0" xfId="0" applyNumberFormat="1" applyFont="1" applyFill="1" applyBorder="1" applyAlignment="1">
      <alignment horizontal="right" vertical="top" wrapText="1"/>
    </xf>
    <xf numFmtId="183" fontId="31" fillId="0" borderId="0" xfId="0" applyNumberFormat="1" applyFont="1" applyFill="1" applyBorder="1" applyAlignment="1">
      <alignment vertical="top"/>
    </xf>
    <xf numFmtId="43" fontId="31" fillId="0" borderId="33" xfId="0" applyNumberFormat="1" applyFont="1" applyFill="1" applyBorder="1" applyAlignment="1" applyProtection="1">
      <alignment vertical="top"/>
      <protection locked="0"/>
    </xf>
    <xf numFmtId="43" fontId="34" fillId="39" borderId="29" xfId="0" applyNumberFormat="1" applyFont="1" applyFill="1" applyBorder="1" applyAlignment="1">
      <alignment horizontal="center"/>
    </xf>
    <xf numFmtId="43" fontId="34" fillId="39" borderId="29" xfId="0" applyNumberFormat="1" applyFont="1" applyFill="1" applyBorder="1" applyAlignment="1">
      <alignment vertical="top"/>
    </xf>
    <xf numFmtId="43" fontId="34" fillId="39" borderId="33" xfId="0" applyNumberFormat="1" applyFont="1" applyFill="1" applyBorder="1" applyAlignment="1">
      <alignment vertical="top"/>
    </xf>
    <xf numFmtId="43" fontId="34" fillId="39" borderId="1" xfId="0" applyNumberFormat="1" applyFont="1" applyFill="1" applyBorder="1" applyAlignment="1">
      <alignment vertical="top"/>
    </xf>
    <xf numFmtId="43" fontId="34" fillId="39" borderId="27" xfId="0" applyNumberFormat="1" applyFont="1" applyFill="1" applyBorder="1" applyAlignment="1">
      <alignment vertical="top"/>
    </xf>
    <xf numFmtId="43" fontId="34" fillId="39" borderId="27" xfId="0" applyNumberFormat="1" applyFont="1" applyFill="1" applyBorder="1" applyAlignment="1">
      <alignment horizontal="center"/>
    </xf>
    <xf numFmtId="43" fontId="34" fillId="39" borderId="1" xfId="0" applyNumberFormat="1" applyFont="1" applyFill="1" applyBorder="1" applyAlignment="1">
      <alignment horizontal="center"/>
    </xf>
    <xf numFmtId="43" fontId="34" fillId="39" borderId="26" xfId="0" applyNumberFormat="1" applyFont="1" applyFill="1" applyBorder="1" applyAlignment="1">
      <alignment horizontal="center"/>
    </xf>
    <xf numFmtId="4" fontId="34" fillId="0" borderId="0" xfId="0" applyNumberFormat="1" applyFont="1" applyBorder="1" applyAlignment="1">
      <alignment horizontal="center" vertical="top" wrapText="1"/>
    </xf>
    <xf numFmtId="43" fontId="33" fillId="0" borderId="0" xfId="0" applyNumberFormat="1" applyFont="1" applyFill="1" applyBorder="1" applyAlignment="1" applyProtection="1">
      <alignment vertical="top"/>
      <protection/>
    </xf>
    <xf numFmtId="43" fontId="35" fillId="0" borderId="0" xfId="61" applyFont="1" applyFill="1" applyBorder="1" applyAlignment="1" applyProtection="1">
      <alignment vertical="top"/>
      <protection/>
    </xf>
    <xf numFmtId="166" fontId="36" fillId="0" borderId="0" xfId="0" applyNumberFormat="1" applyFont="1" applyFill="1" applyBorder="1" applyAlignment="1" applyProtection="1">
      <alignment vertical="top"/>
      <protection/>
    </xf>
    <xf numFmtId="166" fontId="36" fillId="0" borderId="0" xfId="61" applyNumberFormat="1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 wrapText="1"/>
      <protection/>
    </xf>
    <xf numFmtId="43" fontId="34" fillId="0" borderId="28" xfId="0" applyNumberFormat="1" applyFont="1" applyFill="1" applyBorder="1" applyAlignment="1" applyProtection="1">
      <alignment horizontal="center"/>
      <protection/>
    </xf>
    <xf numFmtId="43" fontId="32" fillId="0" borderId="34" xfId="0" applyNumberFormat="1" applyFont="1" applyFill="1" applyBorder="1" applyAlignment="1" applyProtection="1">
      <alignment vertical="top"/>
      <protection/>
    </xf>
    <xf numFmtId="43" fontId="31" fillId="0" borderId="32" xfId="0" applyNumberFormat="1" applyFont="1" applyFill="1" applyBorder="1" applyAlignment="1" applyProtection="1">
      <alignment vertical="top" wrapText="1"/>
      <protection/>
    </xf>
    <xf numFmtId="43" fontId="34" fillId="39" borderId="29" xfId="0" applyNumberFormat="1" applyFont="1" applyFill="1" applyBorder="1" applyAlignment="1" applyProtection="1">
      <alignment horizontal="center"/>
      <protection/>
    </xf>
    <xf numFmtId="43" fontId="34" fillId="39" borderId="27" xfId="0" applyNumberFormat="1" applyFont="1" applyFill="1" applyBorder="1" applyAlignment="1" applyProtection="1">
      <alignment horizontal="center"/>
      <protection/>
    </xf>
    <xf numFmtId="43" fontId="34" fillId="39" borderId="1" xfId="0" applyNumberFormat="1" applyFont="1" applyFill="1" applyBorder="1" applyAlignment="1" applyProtection="1">
      <alignment horizontal="center"/>
      <protection/>
    </xf>
    <xf numFmtId="43" fontId="34" fillId="39" borderId="26" xfId="0" applyNumberFormat="1" applyFont="1" applyFill="1" applyBorder="1" applyAlignment="1" applyProtection="1">
      <alignment horizontal="center"/>
      <protection/>
    </xf>
    <xf numFmtId="43" fontId="32" fillId="0" borderId="35" xfId="0" applyNumberFormat="1" applyFont="1" applyFill="1" applyBorder="1" applyAlignment="1" applyProtection="1">
      <alignment vertical="top"/>
      <protection/>
    </xf>
    <xf numFmtId="43" fontId="31" fillId="0" borderId="28" xfId="0" applyNumberFormat="1" applyFont="1" applyFill="1" applyBorder="1" applyAlignment="1" applyProtection="1">
      <alignment vertical="top" wrapText="1"/>
      <protection/>
    </xf>
    <xf numFmtId="191" fontId="34" fillId="39" borderId="29" xfId="0" applyNumberFormat="1" applyFont="1" applyFill="1" applyBorder="1" applyAlignment="1" applyProtection="1">
      <alignment horizontal="center"/>
      <protection/>
    </xf>
    <xf numFmtId="191" fontId="34" fillId="39" borderId="27" xfId="0" applyNumberFormat="1" applyFont="1" applyFill="1" applyBorder="1" applyAlignment="1" applyProtection="1">
      <alignment horizontal="center"/>
      <protection/>
    </xf>
    <xf numFmtId="191" fontId="34" fillId="39" borderId="1" xfId="0" applyNumberFormat="1" applyFont="1" applyFill="1" applyBorder="1" applyAlignment="1" applyProtection="1">
      <alignment horizontal="center"/>
      <protection/>
    </xf>
    <xf numFmtId="191" fontId="34" fillId="39" borderId="26" xfId="0" applyNumberFormat="1" applyFont="1" applyFill="1" applyBorder="1" applyAlignment="1" applyProtection="1">
      <alignment horizontal="center"/>
      <protection/>
    </xf>
    <xf numFmtId="43" fontId="34" fillId="0" borderId="1" xfId="0" applyNumberFormat="1" applyFont="1" applyFill="1" applyBorder="1" applyAlignment="1" applyProtection="1">
      <alignment vertical="top"/>
      <protection/>
    </xf>
    <xf numFmtId="43" fontId="34" fillId="39" borderId="29" xfId="0" applyNumberFormat="1" applyFont="1" applyFill="1" applyBorder="1" applyAlignment="1" applyProtection="1">
      <alignment vertical="top"/>
      <protection/>
    </xf>
    <xf numFmtId="43" fontId="34" fillId="39" borderId="33" xfId="0" applyNumberFormat="1" applyFont="1" applyFill="1" applyBorder="1" applyAlignment="1" applyProtection="1">
      <alignment vertical="top"/>
      <protection/>
    </xf>
    <xf numFmtId="43" fontId="34" fillId="39" borderId="1" xfId="0" applyNumberFormat="1" applyFont="1" applyFill="1" applyBorder="1" applyAlignment="1" applyProtection="1">
      <alignment vertical="top"/>
      <protection/>
    </xf>
    <xf numFmtId="43" fontId="34" fillId="39" borderId="27" xfId="0" applyNumberFormat="1" applyFont="1" applyFill="1" applyBorder="1" applyAlignment="1" applyProtection="1">
      <alignment vertical="top"/>
      <protection/>
    </xf>
    <xf numFmtId="43" fontId="34" fillId="0" borderId="0" xfId="0" applyNumberFormat="1" applyFont="1" applyFill="1" applyBorder="1" applyAlignment="1">
      <alignment horizontal="center" vertical="top" wrapText="1"/>
    </xf>
    <xf numFmtId="43" fontId="31" fillId="0" borderId="0" xfId="0" applyNumberFormat="1" applyFont="1" applyFill="1" applyBorder="1" applyAlignment="1" applyProtection="1">
      <alignment vertical="top"/>
      <protection locked="0"/>
    </xf>
    <xf numFmtId="43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 locked="0"/>
    </xf>
    <xf numFmtId="43" fontId="31" fillId="0" borderId="0" xfId="61" applyNumberFormat="1" applyFont="1" applyFill="1" applyBorder="1" applyAlignment="1">
      <alignment vertical="top"/>
    </xf>
    <xf numFmtId="191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/>
    </xf>
    <xf numFmtId="43" fontId="0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vertical="top"/>
      <protection locked="0"/>
    </xf>
    <xf numFmtId="43" fontId="34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horizontal="center"/>
      <protection/>
    </xf>
    <xf numFmtId="191" fontId="34" fillId="0" borderId="0" xfId="0" applyNumberFormat="1" applyFont="1" applyFill="1" applyBorder="1" applyAlignment="1" applyProtection="1">
      <alignment horizontal="center"/>
      <protection/>
    </xf>
    <xf numFmtId="43" fontId="34" fillId="0" borderId="0" xfId="0" applyNumberFormat="1" applyFont="1" applyFill="1" applyBorder="1" applyAlignment="1" applyProtection="1">
      <alignment vertical="top"/>
      <protection/>
    </xf>
    <xf numFmtId="4" fontId="34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/>
    </xf>
    <xf numFmtId="43" fontId="41" fillId="0" borderId="0" xfId="0" applyNumberFormat="1" applyFont="1" applyBorder="1" applyAlignment="1">
      <alignment horizontal="center" vertical="top" wrapText="1"/>
    </xf>
    <xf numFmtId="43" fontId="41" fillId="0" borderId="0" xfId="0" applyNumberFormat="1" applyFont="1" applyBorder="1" applyAlignment="1">
      <alignment horizontal="center" vertical="top"/>
    </xf>
    <xf numFmtId="181" fontId="41" fillId="0" borderId="0" xfId="0" applyNumberFormat="1" applyFont="1" applyBorder="1" applyAlignment="1">
      <alignment horizontal="center" vertical="top"/>
    </xf>
    <xf numFmtId="184" fontId="41" fillId="0" borderId="0" xfId="0" applyNumberFormat="1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 applyProtection="1">
      <alignment horizontal="center" vertical="top"/>
      <protection locked="0"/>
    </xf>
    <xf numFmtId="3" fontId="41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Font="1" applyFill="1" applyBorder="1" applyAlignment="1">
      <alignment horizontal="center" vertical="top"/>
    </xf>
    <xf numFmtId="4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 applyProtection="1">
      <alignment horizontal="center" vertical="top"/>
      <protection/>
    </xf>
    <xf numFmtId="43" fontId="47" fillId="0" borderId="0" xfId="0" applyNumberFormat="1" applyFont="1" applyFill="1" applyBorder="1" applyAlignment="1">
      <alignment horizontal="center" vertical="top"/>
    </xf>
    <xf numFmtId="166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Alignment="1">
      <alignment horizontal="center" vertical="top"/>
    </xf>
    <xf numFmtId="0" fontId="47" fillId="0" borderId="0" xfId="0" applyFont="1" applyFill="1" applyAlignment="1" applyProtection="1">
      <alignment horizontal="center" vertical="top"/>
      <protection locked="0"/>
    </xf>
    <xf numFmtId="43" fontId="47" fillId="0" borderId="0" xfId="0" applyNumberFormat="1" applyFont="1" applyFill="1" applyBorder="1" applyAlignment="1">
      <alignment horizontal="center" vertical="top" wrapText="1"/>
    </xf>
    <xf numFmtId="43" fontId="47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Font="1" applyFill="1" applyAlignment="1" applyProtection="1">
      <alignment horizontal="center" vertical="top"/>
      <protection/>
    </xf>
    <xf numFmtId="43" fontId="47" fillId="0" borderId="0" xfId="0" applyNumberFormat="1" applyFont="1" applyFill="1" applyAlignment="1" applyProtection="1">
      <alignment horizontal="center" vertical="top"/>
      <protection/>
    </xf>
    <xf numFmtId="43" fontId="34" fillId="0" borderId="29" xfId="0" applyNumberFormat="1" applyFont="1" applyFill="1" applyBorder="1" applyAlignment="1" applyProtection="1">
      <alignment vertical="top"/>
      <protection locked="0"/>
    </xf>
    <xf numFmtId="43" fontId="34" fillId="0" borderId="33" xfId="0" applyNumberFormat="1" applyFont="1" applyFill="1" applyBorder="1" applyAlignment="1" applyProtection="1">
      <alignment vertical="top"/>
      <protection locked="0"/>
    </xf>
    <xf numFmtId="43" fontId="34" fillId="0" borderId="1" xfId="0" applyNumberFormat="1" applyFont="1" applyFill="1" applyBorder="1" applyAlignment="1" applyProtection="1">
      <alignment vertical="top"/>
      <protection locked="0"/>
    </xf>
    <xf numFmtId="43" fontId="34" fillId="0" borderId="27" xfId="0" applyNumberFormat="1" applyFont="1" applyFill="1" applyBorder="1" applyAlignment="1" applyProtection="1">
      <alignment vertical="top"/>
      <protection locked="0"/>
    </xf>
    <xf numFmtId="43" fontId="34" fillId="39" borderId="26" xfId="0" applyNumberFormat="1" applyFont="1" applyFill="1" applyBorder="1" applyAlignment="1">
      <alignment vertical="top"/>
    </xf>
    <xf numFmtId="43" fontId="34" fillId="39" borderId="29" xfId="0" applyNumberFormat="1" applyFont="1" applyFill="1" applyBorder="1" applyAlignment="1">
      <alignment horizontal="right" vertical="top"/>
    </xf>
    <xf numFmtId="43" fontId="34" fillId="0" borderId="26" xfId="0" applyNumberFormat="1" applyFont="1" applyFill="1" applyBorder="1" applyAlignment="1" applyProtection="1">
      <alignment vertical="top"/>
      <protection locked="0"/>
    </xf>
    <xf numFmtId="43" fontId="31" fillId="39" borderId="36" xfId="0" applyNumberFormat="1" applyFont="1" applyFill="1" applyBorder="1" applyAlignment="1" applyProtection="1">
      <alignment vertical="top"/>
      <protection/>
    </xf>
    <xf numFmtId="43" fontId="31" fillId="39" borderId="37" xfId="0" applyNumberFormat="1" applyFont="1" applyFill="1" applyBorder="1" applyAlignment="1" applyProtection="1">
      <alignment vertical="top"/>
      <protection/>
    </xf>
    <xf numFmtId="43" fontId="31" fillId="39" borderId="1" xfId="0" applyNumberFormat="1" applyFont="1" applyFill="1" applyBorder="1" applyAlignment="1" applyProtection="1">
      <alignment vertical="top"/>
      <protection/>
    </xf>
    <xf numFmtId="43" fontId="31" fillId="39" borderId="28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Border="1" applyAlignment="1">
      <alignment horizontal="left" vertical="top" wrapText="1"/>
    </xf>
    <xf numFmtId="0" fontId="87" fillId="0" borderId="0" xfId="0" applyFont="1" applyBorder="1" applyAlignment="1">
      <alignment horizontal="right" vertical="top"/>
    </xf>
    <xf numFmtId="43" fontId="34" fillId="39" borderId="16" xfId="61" applyNumberFormat="1" applyFont="1" applyFill="1" applyBorder="1" applyAlignment="1">
      <alignment vertical="top"/>
    </xf>
    <xf numFmtId="43" fontId="34" fillId="39" borderId="1" xfId="61" applyNumberFormat="1" applyFont="1" applyFill="1" applyBorder="1" applyAlignment="1">
      <alignment vertical="top"/>
    </xf>
    <xf numFmtId="43" fontId="34" fillId="39" borderId="26" xfId="61" applyNumberFormat="1" applyFont="1" applyFill="1" applyBorder="1" applyAlignment="1">
      <alignment vertical="top"/>
    </xf>
    <xf numFmtId="43" fontId="34" fillId="39" borderId="29" xfId="61" applyNumberFormat="1" applyFont="1" applyFill="1" applyBorder="1" applyAlignment="1">
      <alignment vertical="top"/>
    </xf>
    <xf numFmtId="43" fontId="34" fillId="0" borderId="0" xfId="61" applyNumberFormat="1" applyFont="1" applyFill="1" applyBorder="1" applyAlignment="1">
      <alignment vertical="top"/>
    </xf>
    <xf numFmtId="0" fontId="48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43" fontId="34" fillId="39" borderId="25" xfId="61" applyNumberFormat="1" applyFont="1" applyFill="1" applyBorder="1" applyAlignment="1" applyProtection="1">
      <alignment vertical="top"/>
      <protection/>
    </xf>
    <xf numFmtId="43" fontId="34" fillId="39" borderId="1" xfId="61" applyNumberFormat="1" applyFont="1" applyFill="1" applyBorder="1" applyAlignment="1" applyProtection="1">
      <alignment vertical="top"/>
      <protection/>
    </xf>
    <xf numFmtId="43" fontId="34" fillId="39" borderId="26" xfId="61" applyNumberFormat="1" applyFont="1" applyFill="1" applyBorder="1" applyAlignment="1" applyProtection="1">
      <alignment vertical="top"/>
      <protection/>
    </xf>
    <xf numFmtId="43" fontId="34" fillId="39" borderId="29" xfId="61" applyNumberFormat="1" applyFont="1" applyFill="1" applyBorder="1" applyAlignment="1" applyProtection="1">
      <alignment vertical="top"/>
      <protection/>
    </xf>
    <xf numFmtId="43" fontId="34" fillId="0" borderId="0" xfId="61" applyNumberFormat="1" applyFont="1" applyFill="1" applyBorder="1" applyAlignment="1" applyProtection="1">
      <alignment vertical="top"/>
      <protection/>
    </xf>
    <xf numFmtId="43" fontId="34" fillId="39" borderId="25" xfId="61" applyNumberFormat="1" applyFont="1" applyFill="1" applyBorder="1" applyAlignment="1">
      <alignment vertical="top"/>
    </xf>
    <xf numFmtId="43" fontId="34" fillId="0" borderId="25" xfId="61" applyNumberFormat="1" applyFont="1" applyFill="1" applyBorder="1" applyAlignment="1" applyProtection="1">
      <alignment vertical="top"/>
      <protection locked="0"/>
    </xf>
    <xf numFmtId="43" fontId="34" fillId="0" borderId="1" xfId="61" applyNumberFormat="1" applyFont="1" applyFill="1" applyBorder="1" applyAlignment="1" applyProtection="1">
      <alignment vertical="top"/>
      <protection locked="0"/>
    </xf>
    <xf numFmtId="43" fontId="34" fillId="0" borderId="26" xfId="61" applyNumberFormat="1" applyFont="1" applyFill="1" applyBorder="1" applyAlignment="1" applyProtection="1">
      <alignment vertical="top"/>
      <protection locked="0"/>
    </xf>
    <xf numFmtId="43" fontId="34" fillId="0" borderId="29" xfId="61" applyNumberFormat="1" applyFont="1" applyFill="1" applyBorder="1" applyAlignment="1" applyProtection="1">
      <alignment vertical="top"/>
      <protection locked="0"/>
    </xf>
    <xf numFmtId="43" fontId="34" fillId="0" borderId="0" xfId="61" applyNumberFormat="1" applyFont="1" applyFill="1" applyBorder="1" applyAlignment="1" applyProtection="1">
      <alignment vertical="top"/>
      <protection locked="0"/>
    </xf>
    <xf numFmtId="191" fontId="34" fillId="39" borderId="33" xfId="0" applyNumberFormat="1" applyFont="1" applyFill="1" applyBorder="1" applyAlignment="1">
      <alignment horizontal="center"/>
    </xf>
    <xf numFmtId="191" fontId="34" fillId="39" borderId="38" xfId="0" applyNumberFormat="1" applyFont="1" applyFill="1" applyBorder="1" applyAlignment="1">
      <alignment horizontal="center"/>
    </xf>
    <xf numFmtId="43" fontId="34" fillId="39" borderId="16" xfId="0" applyNumberFormat="1" applyFont="1" applyFill="1" applyBorder="1" applyAlignment="1">
      <alignment vertical="top"/>
    </xf>
    <xf numFmtId="0" fontId="49" fillId="0" borderId="0" xfId="0" applyFont="1" applyFill="1" applyAlignment="1">
      <alignment horizontal="center" vertical="top"/>
    </xf>
    <xf numFmtId="43" fontId="34" fillId="0" borderId="33" xfId="0" applyNumberFormat="1" applyFont="1" applyFill="1" applyBorder="1" applyAlignment="1">
      <alignment horizontal="center"/>
    </xf>
    <xf numFmtId="43" fontId="34" fillId="0" borderId="38" xfId="0" applyNumberFormat="1" applyFont="1" applyFill="1" applyBorder="1" applyAlignment="1">
      <alignment horizontal="center"/>
    </xf>
    <xf numFmtId="43" fontId="34" fillId="0" borderId="16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" fillId="39" borderId="0" xfId="0" applyFont="1" applyFill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 wrapText="1"/>
      <protection hidden="1"/>
    </xf>
    <xf numFmtId="0" fontId="44" fillId="0" borderId="0" xfId="0" applyFont="1" applyAlignment="1" applyProtection="1">
      <alignment vertical="top" wrapText="1"/>
      <protection hidden="1"/>
    </xf>
    <xf numFmtId="43" fontId="49" fillId="0" borderId="0" xfId="0" applyNumberFormat="1" applyFont="1" applyFill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horizontal="right"/>
      <protection/>
    </xf>
    <xf numFmtId="43" fontId="34" fillId="0" borderId="0" xfId="0" applyNumberFormat="1" applyFont="1" applyFill="1" applyBorder="1" applyAlignment="1">
      <alignment horizontal="right" wrapText="1"/>
    </xf>
    <xf numFmtId="43" fontId="34" fillId="0" borderId="0" xfId="0" applyNumberFormat="1" applyFont="1" applyFill="1" applyBorder="1" applyAlignment="1" applyProtection="1">
      <alignment horizontal="right" wrapText="1"/>
      <protection/>
    </xf>
    <xf numFmtId="191" fontId="33" fillId="0" borderId="0" xfId="0" applyNumberFormat="1" applyFont="1" applyFill="1" applyBorder="1" applyAlignment="1">
      <alignment vertical="top"/>
    </xf>
    <xf numFmtId="4" fontId="34" fillId="40" borderId="0" xfId="0" applyNumberFormat="1" applyFont="1" applyFill="1" applyBorder="1" applyAlignment="1">
      <alignment horizontal="right" vertical="top" wrapText="1"/>
    </xf>
    <xf numFmtId="43" fontId="34" fillId="40" borderId="0" xfId="0" applyNumberFormat="1" applyFont="1" applyFill="1" applyBorder="1" applyAlignment="1">
      <alignment horizontal="right" vertical="top" wrapText="1"/>
    </xf>
    <xf numFmtId="43" fontId="34" fillId="0" borderId="34" xfId="0" applyNumberFormat="1" applyFont="1" applyBorder="1" applyAlignment="1">
      <alignment horizontal="center" vertical="top" wrapText="1"/>
    </xf>
    <xf numFmtId="43" fontId="34" fillId="0" borderId="35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/>
    </xf>
    <xf numFmtId="0" fontId="34" fillId="0" borderId="39" xfId="0" applyFont="1" applyBorder="1" applyAlignment="1">
      <alignment horizontal="left" vertical="top"/>
    </xf>
    <xf numFmtId="43" fontId="34" fillId="0" borderId="34" xfId="0" applyNumberFormat="1" applyFont="1" applyFill="1" applyBorder="1" applyAlignment="1" applyProtection="1">
      <alignment horizontal="center" vertical="top" wrapText="1"/>
      <protection/>
    </xf>
    <xf numFmtId="43" fontId="34" fillId="0" borderId="35" xfId="0" applyNumberFormat="1" applyFont="1" applyFill="1" applyBorder="1" applyAlignment="1" applyProtection="1">
      <alignment horizontal="center" vertical="top" wrapText="1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39" xfId="0" applyFont="1" applyFill="1" applyBorder="1" applyAlignment="1" applyProtection="1">
      <alignment horizontal="left" vertical="top"/>
      <protection/>
    </xf>
    <xf numFmtId="0" fontId="34" fillId="0" borderId="1" xfId="0" applyFont="1" applyFill="1" applyBorder="1" applyAlignment="1" applyProtection="1">
      <alignment horizontal="center" vertical="top"/>
      <protection/>
    </xf>
    <xf numFmtId="0" fontId="34" fillId="0" borderId="26" xfId="0" applyFont="1" applyFill="1" applyBorder="1" applyAlignment="1" applyProtection="1">
      <alignment horizontal="center" vertical="top"/>
      <protection/>
    </xf>
    <xf numFmtId="43" fontId="34" fillId="0" borderId="0" xfId="0" applyNumberFormat="1" applyFont="1" applyFill="1" applyBorder="1" applyAlignment="1">
      <alignment horizontal="right" vertical="top" wrapText="1"/>
    </xf>
  </cellXfs>
  <cellStyles count="98">
    <cellStyle name="Normal" xfId="0"/>
    <cellStyle name="1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e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Hyperlink" xfId="69"/>
    <cellStyle name="Input" xfId="70"/>
    <cellStyle name="Input Price" xfId="71"/>
    <cellStyle name="Input Quantity" xfId="72"/>
    <cellStyle name="Input Single Cell" xfId="73"/>
    <cellStyle name="InputBodyCurr" xfId="74"/>
    <cellStyle name="InputBodyDate" xfId="75"/>
    <cellStyle name="InputBodyText" xfId="76"/>
    <cellStyle name="InputColor" xfId="77"/>
    <cellStyle name="Item" xfId="78"/>
    <cellStyle name="Item Input" xfId="79"/>
    <cellStyle name="Komórka połączona" xfId="80"/>
    <cellStyle name="Komórka zaznaczona" xfId="81"/>
    <cellStyle name="Nagłówek 1" xfId="82"/>
    <cellStyle name="Nagłówek 2" xfId="83"/>
    <cellStyle name="Nagłówek 3" xfId="84"/>
    <cellStyle name="Nagłówek 4" xfId="85"/>
    <cellStyle name="Neutralne" xfId="86"/>
    <cellStyle name="Normal__" xfId="87"/>
    <cellStyle name="Obliczenia" xfId="88"/>
    <cellStyle name="Followed Hyperlink" xfId="89"/>
    <cellStyle name="Output Single Cell" xfId="90"/>
    <cellStyle name="Package Size" xfId="91"/>
    <cellStyle name="Percent_1__R" xfId="92"/>
    <cellStyle name="Print Heading" xfId="93"/>
    <cellStyle name="Percent" xfId="94"/>
    <cellStyle name="Recipe" xfId="95"/>
    <cellStyle name="Recipe Heading" xfId="96"/>
    <cellStyle name="RptTitle" xfId="97"/>
    <cellStyle name="STRATA" xfId="98"/>
    <cellStyle name="SubHeading" xfId="99"/>
    <cellStyle name="Subtotal 1" xfId="100"/>
    <cellStyle name="Suggested Quantity" xfId="101"/>
    <cellStyle name="Suma" xfId="102"/>
    <cellStyle name="Tekst objaśnienia" xfId="103"/>
    <cellStyle name="Tekst ostrzeżenia" xfId="104"/>
    <cellStyle name="TotalCurr" xfId="105"/>
    <cellStyle name="TotalHdr" xfId="106"/>
    <cellStyle name="Tytuł" xfId="107"/>
    <cellStyle name="Uwaga" xfId="108"/>
    <cellStyle name="Currency" xfId="109"/>
    <cellStyle name="Currency [0]" xfId="110"/>
    <cellStyle name="Złe" xfId="111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8"/>
        </patternFill>
      </fill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Zysk (strata) netto</a:t>
            </a:r>
          </a:p>
        </c:rich>
      </c:tx>
      <c:layout>
        <c:manualLayout>
          <c:xMode val="factor"/>
          <c:yMode val="factor"/>
          <c:x val="0.18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9"/>
          <c:w val="0.812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Zysk (strata) netto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6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Linia trendu (Zysk (strata) netto) 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'RZiS_W. PORÓWNAWCZY'!$C$6:$N$6</c:f>
              <c:strCache/>
            </c:strRef>
          </c:cat>
          <c:val>
            <c:numRef>
              <c:f>'RZiS_W. PORÓWNAWCZY'!$C$49:$N$49</c:f>
              <c:numCache/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25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38725"/>
          <c:w val="0.198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13.emf" /><Relationship Id="rId4" Type="http://schemas.openxmlformats.org/officeDocument/2006/relationships/image" Target="../media/image24.emf" /><Relationship Id="rId5" Type="http://schemas.openxmlformats.org/officeDocument/2006/relationships/image" Target="../media/image16.emf" /><Relationship Id="rId6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8.emf" /><Relationship Id="rId3" Type="http://schemas.openxmlformats.org/officeDocument/2006/relationships/image" Target="../media/image18.emf" /><Relationship Id="rId4" Type="http://schemas.openxmlformats.org/officeDocument/2006/relationships/image" Target="../media/image5.emf" /><Relationship Id="rId5" Type="http://schemas.openxmlformats.org/officeDocument/2006/relationships/image" Target="../media/image21.emf" /><Relationship Id="rId6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2.emf" /><Relationship Id="rId3" Type="http://schemas.openxmlformats.org/officeDocument/2006/relationships/image" Target="../media/image14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5.emf" /><Relationship Id="rId3" Type="http://schemas.openxmlformats.org/officeDocument/2006/relationships/image" Target="../media/image20.emf" /><Relationship Id="rId4" Type="http://schemas.openxmlformats.org/officeDocument/2006/relationships/image" Target="../media/image2.emf" /><Relationship Id="rId5" Type="http://schemas.openxmlformats.org/officeDocument/2006/relationships/image" Target="../media/image22.emf" /><Relationship Id="rId6" Type="http://schemas.openxmlformats.org/officeDocument/2006/relationships/image" Target="../media/image11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66675</xdr:rowOff>
    </xdr:from>
    <xdr:to>
      <xdr:col>9</xdr:col>
      <xdr:colOff>0</xdr:colOff>
      <xdr:row>2</xdr:row>
      <xdr:rowOff>171450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286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</xdr:row>
      <xdr:rowOff>66675</xdr:rowOff>
    </xdr:from>
    <xdr:to>
      <xdr:col>13</xdr:col>
      <xdr:colOff>0</xdr:colOff>
      <xdr:row>2</xdr:row>
      <xdr:rowOff>171450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286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</xdr:row>
      <xdr:rowOff>66675</xdr:rowOff>
    </xdr:from>
    <xdr:to>
      <xdr:col>17</xdr:col>
      <xdr:colOff>0</xdr:colOff>
      <xdr:row>2</xdr:row>
      <xdr:rowOff>171450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0" y="2286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</xdr:row>
      <xdr:rowOff>66675</xdr:rowOff>
    </xdr:from>
    <xdr:to>
      <xdr:col>21</xdr:col>
      <xdr:colOff>0</xdr:colOff>
      <xdr:row>2</xdr:row>
      <xdr:rowOff>171450</xdr:rowOff>
    </xdr:to>
    <xdr:pic>
      <xdr:nvPicPr>
        <xdr:cNvPr id="4" name="Toggle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72700" y="2286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1</xdr:row>
      <xdr:rowOff>66675</xdr:rowOff>
    </xdr:from>
    <xdr:to>
      <xdr:col>25</xdr:col>
      <xdr:colOff>0</xdr:colOff>
      <xdr:row>2</xdr:row>
      <xdr:rowOff>171450</xdr:rowOff>
    </xdr:to>
    <xdr:pic>
      <xdr:nvPicPr>
        <xdr:cNvPr id="5" name="Toggle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96650" y="2286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0</xdr:colOff>
      <xdr:row>1</xdr:row>
      <xdr:rowOff>66675</xdr:rowOff>
    </xdr:from>
    <xdr:to>
      <xdr:col>29</xdr:col>
      <xdr:colOff>0</xdr:colOff>
      <xdr:row>2</xdr:row>
      <xdr:rowOff>171450</xdr:rowOff>
    </xdr:to>
    <xdr:pic>
      <xdr:nvPicPr>
        <xdr:cNvPr id="6" name="Toggle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20600" y="2286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</xdr:row>
      <xdr:rowOff>38100</xdr:rowOff>
    </xdr:from>
    <xdr:to>
      <xdr:col>12</xdr:col>
      <xdr:colOff>9525</xdr:colOff>
      <xdr:row>2</xdr:row>
      <xdr:rowOff>142875</xdr:rowOff>
    </xdr:to>
    <xdr:pic>
      <xdr:nvPicPr>
        <xdr:cNvPr id="1" name="Toggle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000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9525</xdr:colOff>
      <xdr:row>1</xdr:row>
      <xdr:rowOff>38100</xdr:rowOff>
    </xdr:from>
    <xdr:to>
      <xdr:col>16</xdr:col>
      <xdr:colOff>9525</xdr:colOff>
      <xdr:row>2</xdr:row>
      <xdr:rowOff>142875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2000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9525</xdr:colOff>
      <xdr:row>1</xdr:row>
      <xdr:rowOff>38100</xdr:rowOff>
    </xdr:from>
    <xdr:to>
      <xdr:col>20</xdr:col>
      <xdr:colOff>9525</xdr:colOff>
      <xdr:row>2</xdr:row>
      <xdr:rowOff>142875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2000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9525</xdr:colOff>
      <xdr:row>1</xdr:row>
      <xdr:rowOff>38100</xdr:rowOff>
    </xdr:from>
    <xdr:to>
      <xdr:col>24</xdr:col>
      <xdr:colOff>9525</xdr:colOff>
      <xdr:row>2</xdr:row>
      <xdr:rowOff>142875</xdr:rowOff>
    </xdr:to>
    <xdr:pic>
      <xdr:nvPicPr>
        <xdr:cNvPr id="4" name="Toggle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10800" y="2000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9525</xdr:colOff>
      <xdr:row>1</xdr:row>
      <xdr:rowOff>38100</xdr:rowOff>
    </xdr:from>
    <xdr:to>
      <xdr:col>28</xdr:col>
      <xdr:colOff>9525</xdr:colOff>
      <xdr:row>2</xdr:row>
      <xdr:rowOff>142875</xdr:rowOff>
    </xdr:to>
    <xdr:pic>
      <xdr:nvPicPr>
        <xdr:cNvPr id="5" name="Toggle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0" y="2000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9525</xdr:colOff>
      <xdr:row>1</xdr:row>
      <xdr:rowOff>38100</xdr:rowOff>
    </xdr:from>
    <xdr:to>
      <xdr:col>29</xdr:col>
      <xdr:colOff>9525</xdr:colOff>
      <xdr:row>2</xdr:row>
      <xdr:rowOff>142875</xdr:rowOff>
    </xdr:to>
    <xdr:pic>
      <xdr:nvPicPr>
        <xdr:cNvPr id="6" name="Toggle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58700" y="2000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79</xdr:row>
      <xdr:rowOff>142875</xdr:rowOff>
    </xdr:from>
    <xdr:to>
      <xdr:col>14</xdr:col>
      <xdr:colOff>876300</xdr:colOff>
      <xdr:row>96</xdr:row>
      <xdr:rowOff>133350</xdr:rowOff>
    </xdr:to>
    <xdr:graphicFrame>
      <xdr:nvGraphicFramePr>
        <xdr:cNvPr id="1" name="Chart 1"/>
        <xdr:cNvGraphicFramePr/>
      </xdr:nvGraphicFramePr>
      <xdr:xfrm>
        <a:off x="7429500" y="13392150"/>
        <a:ext cx="2247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9525</xdr:colOff>
      <xdr:row>2</xdr:row>
      <xdr:rowOff>28575</xdr:rowOff>
    </xdr:from>
    <xdr:to>
      <xdr:col>12</xdr:col>
      <xdr:colOff>9525</xdr:colOff>
      <xdr:row>3</xdr:row>
      <xdr:rowOff>133350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286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9525</xdr:colOff>
      <xdr:row>2</xdr:row>
      <xdr:rowOff>28575</xdr:rowOff>
    </xdr:from>
    <xdr:to>
      <xdr:col>16</xdr:col>
      <xdr:colOff>9525</xdr:colOff>
      <xdr:row>3</xdr:row>
      <xdr:rowOff>133350</xdr:rowOff>
    </xdr:to>
    <xdr:pic>
      <xdr:nvPicPr>
        <xdr:cNvPr id="3" name="Toggle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4286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9525</xdr:colOff>
      <xdr:row>2</xdr:row>
      <xdr:rowOff>28575</xdr:rowOff>
    </xdr:from>
    <xdr:to>
      <xdr:col>20</xdr:col>
      <xdr:colOff>9525</xdr:colOff>
      <xdr:row>3</xdr:row>
      <xdr:rowOff>133350</xdr:rowOff>
    </xdr:to>
    <xdr:pic>
      <xdr:nvPicPr>
        <xdr:cNvPr id="4" name="Toggle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86925" y="4286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9525</xdr:colOff>
      <xdr:row>2</xdr:row>
      <xdr:rowOff>28575</xdr:rowOff>
    </xdr:from>
    <xdr:to>
      <xdr:col>24</xdr:col>
      <xdr:colOff>9525</xdr:colOff>
      <xdr:row>3</xdr:row>
      <xdr:rowOff>133350</xdr:rowOff>
    </xdr:to>
    <xdr:pic>
      <xdr:nvPicPr>
        <xdr:cNvPr id="5" name="Toggle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10875" y="4286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9525</xdr:colOff>
      <xdr:row>2</xdr:row>
      <xdr:rowOff>28575</xdr:rowOff>
    </xdr:from>
    <xdr:to>
      <xdr:col>28</xdr:col>
      <xdr:colOff>9525</xdr:colOff>
      <xdr:row>3</xdr:row>
      <xdr:rowOff>133350</xdr:rowOff>
    </xdr:to>
    <xdr:pic>
      <xdr:nvPicPr>
        <xdr:cNvPr id="6" name="Toggle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34825" y="4286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9525</xdr:colOff>
      <xdr:row>2</xdr:row>
      <xdr:rowOff>28575</xdr:rowOff>
    </xdr:from>
    <xdr:to>
      <xdr:col>29</xdr:col>
      <xdr:colOff>9525</xdr:colOff>
      <xdr:row>3</xdr:row>
      <xdr:rowOff>133350</xdr:rowOff>
    </xdr:to>
    <xdr:pic>
      <xdr:nvPicPr>
        <xdr:cNvPr id="7" name="Toggle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58775" y="42862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19050</xdr:rowOff>
    </xdr:from>
    <xdr:to>
      <xdr:col>12</xdr:col>
      <xdr:colOff>9525</xdr:colOff>
      <xdr:row>3</xdr:row>
      <xdr:rowOff>123825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810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9525</xdr:colOff>
      <xdr:row>2</xdr:row>
      <xdr:rowOff>19050</xdr:rowOff>
    </xdr:from>
    <xdr:to>
      <xdr:col>16</xdr:col>
      <xdr:colOff>9525</xdr:colOff>
      <xdr:row>3</xdr:row>
      <xdr:rowOff>123825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3810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9525</xdr:colOff>
      <xdr:row>2</xdr:row>
      <xdr:rowOff>19050</xdr:rowOff>
    </xdr:from>
    <xdr:to>
      <xdr:col>20</xdr:col>
      <xdr:colOff>9525</xdr:colOff>
      <xdr:row>3</xdr:row>
      <xdr:rowOff>123825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3810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9525</xdr:colOff>
      <xdr:row>2</xdr:row>
      <xdr:rowOff>19050</xdr:rowOff>
    </xdr:from>
    <xdr:to>
      <xdr:col>24</xdr:col>
      <xdr:colOff>9525</xdr:colOff>
      <xdr:row>3</xdr:row>
      <xdr:rowOff>123825</xdr:rowOff>
    </xdr:to>
    <xdr:pic>
      <xdr:nvPicPr>
        <xdr:cNvPr id="4" name="Toggle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77525" y="3810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9525</xdr:colOff>
      <xdr:row>2</xdr:row>
      <xdr:rowOff>19050</xdr:rowOff>
    </xdr:from>
    <xdr:to>
      <xdr:col>28</xdr:col>
      <xdr:colOff>9525</xdr:colOff>
      <xdr:row>3</xdr:row>
      <xdr:rowOff>123825</xdr:rowOff>
    </xdr:to>
    <xdr:pic>
      <xdr:nvPicPr>
        <xdr:cNvPr id="5" name="Toggle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01475" y="3810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9525</xdr:colOff>
      <xdr:row>2</xdr:row>
      <xdr:rowOff>19050</xdr:rowOff>
    </xdr:from>
    <xdr:to>
      <xdr:col>29</xdr:col>
      <xdr:colOff>9525</xdr:colOff>
      <xdr:row>3</xdr:row>
      <xdr:rowOff>123825</xdr:rowOff>
    </xdr:to>
    <xdr:pic>
      <xdr:nvPicPr>
        <xdr:cNvPr id="6" name="Toggle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25425" y="38100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66</xdr:row>
      <xdr:rowOff>104775</xdr:rowOff>
    </xdr:from>
    <xdr:to>
      <xdr:col>8</xdr:col>
      <xdr:colOff>9525</xdr:colOff>
      <xdr:row>68</xdr:row>
      <xdr:rowOff>19050</xdr:rowOff>
    </xdr:to>
    <xdr:pic>
      <xdr:nvPicPr>
        <xdr:cNvPr id="7" name="Toggle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12039600"/>
          <a:ext cx="3371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G\04_VIANDO\VIANDO_analiza%20finanso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_AKTYWA"/>
      <sheetName val="BILANS_PASYWA"/>
      <sheetName val="RACHUNEK"/>
      <sheetName val="cash flow_m. pośrednia"/>
      <sheetName val="wskaźnik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1:B8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2.75"/>
  <cols>
    <col min="1" max="1" width="2.625" style="234" bestFit="1" customWidth="1"/>
    <col min="2" max="2" width="134.00390625" style="234" customWidth="1"/>
    <col min="3" max="16384" width="9.125" style="234" customWidth="1"/>
  </cols>
  <sheetData>
    <row r="1" spans="1:2" ht="19.5" customHeight="1">
      <c r="A1" s="233" t="s">
        <v>9</v>
      </c>
      <c r="B1" s="233" t="s">
        <v>254</v>
      </c>
    </row>
    <row r="2" spans="1:2" ht="30" customHeight="1">
      <c r="A2" s="233" t="s">
        <v>13</v>
      </c>
      <c r="B2" s="233" t="s">
        <v>255</v>
      </c>
    </row>
    <row r="3" spans="1:2" s="236" customFormat="1" ht="19.5" customHeight="1">
      <c r="A3" s="235" t="s">
        <v>17</v>
      </c>
      <c r="B3" s="235" t="s">
        <v>252</v>
      </c>
    </row>
    <row r="4" spans="1:2" ht="30" customHeight="1">
      <c r="A4" s="233" t="s">
        <v>21</v>
      </c>
      <c r="B4" s="233" t="s">
        <v>260</v>
      </c>
    </row>
    <row r="5" spans="1:2" ht="69.75" customHeight="1">
      <c r="A5" s="233" t="s">
        <v>101</v>
      </c>
      <c r="B5" s="233" t="s">
        <v>261</v>
      </c>
    </row>
    <row r="6" spans="1:2" ht="30" customHeight="1">
      <c r="A6" s="233" t="s">
        <v>160</v>
      </c>
      <c r="B6" s="233" t="s">
        <v>253</v>
      </c>
    </row>
    <row r="7" ht="15.75">
      <c r="B7" s="237"/>
    </row>
    <row r="8" ht="15.75">
      <c r="B8" s="237"/>
    </row>
  </sheetData>
  <sheetProtection password="CC34" sheet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CCECFF"/>
  </sheetPr>
  <dimension ref="A1:AQ133"/>
  <sheetViews>
    <sheetView showGridLines="0" tabSelected="1" zoomScale="85" zoomScaleNormal="85" zoomScaleSheetLayoutView="55" workbookViewId="0" topLeftCell="A2">
      <pane xSplit="2" ySplit="4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8" sqref="C8"/>
    </sheetView>
  </sheetViews>
  <sheetFormatPr defaultColWidth="9.00390625" defaultRowHeight="12.75" outlineLevelRow="1" outlineLevelCol="1"/>
  <cols>
    <col min="1" max="1" width="4.75390625" style="1" customWidth="1"/>
    <col min="2" max="2" width="40.25390625" style="49" customWidth="1"/>
    <col min="3" max="5" width="14.75390625" style="2" customWidth="1"/>
    <col min="6" max="8" width="14.75390625" style="2" hidden="1" customWidth="1" outlineLevel="1"/>
    <col min="9" max="9" width="14.75390625" style="2" customWidth="1" collapsed="1"/>
    <col min="10" max="12" width="14.75390625" style="2" hidden="1" customWidth="1" outlineLevel="1"/>
    <col min="13" max="13" width="14.75390625" style="2" customWidth="1" collapsed="1"/>
    <col min="14" max="16" width="14.75390625" style="2" hidden="1" customWidth="1" outlineLevel="1"/>
    <col min="17" max="17" width="14.75390625" style="2" customWidth="1" collapsed="1"/>
    <col min="18" max="20" width="14.75390625" style="2" hidden="1" customWidth="1" outlineLevel="1"/>
    <col min="21" max="21" width="14.75390625" style="2" customWidth="1" collapsed="1"/>
    <col min="22" max="24" width="14.75390625" style="2" hidden="1" customWidth="1" outlineLevel="1"/>
    <col min="25" max="25" width="14.75390625" style="2" customWidth="1" collapsed="1"/>
    <col min="26" max="28" width="14.75390625" style="2" hidden="1" customWidth="1" outlineLevel="1"/>
    <col min="29" max="29" width="14.75390625" style="2" customWidth="1" collapsed="1"/>
    <col min="30" max="33" width="14.75390625" style="2" customWidth="1"/>
    <col min="34" max="41" width="14.75390625" style="2" customWidth="1" outlineLevel="1"/>
    <col min="42" max="42" width="14.75390625" style="167" customWidth="1" outlineLevel="1"/>
    <col min="43" max="43" width="9.125" style="57" customWidth="1"/>
    <col min="44" max="16384" width="9.125" style="42" customWidth="1"/>
  </cols>
  <sheetData>
    <row r="1" ht="12.75">
      <c r="AQ1" s="174"/>
    </row>
    <row r="2" spans="1:43" s="47" customFormat="1" ht="15.75">
      <c r="A2" s="58" t="s">
        <v>256</v>
      </c>
      <c r="B2" s="43"/>
      <c r="C2" s="44"/>
      <c r="D2" s="54">
        <v>2015</v>
      </c>
      <c r="E2" s="46" t="s">
        <v>244</v>
      </c>
      <c r="F2" s="45"/>
      <c r="G2" s="45"/>
      <c r="H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4"/>
      <c r="AQ2" s="179"/>
    </row>
    <row r="3" spans="1:43" s="48" customFormat="1" ht="15.75">
      <c r="A3" s="41"/>
      <c r="B3" s="240" t="s">
        <v>229</v>
      </c>
      <c r="C3" s="64"/>
      <c r="D3" s="54">
        <v>2015</v>
      </c>
      <c r="E3" s="53" t="s">
        <v>248</v>
      </c>
      <c r="F3" s="52"/>
      <c r="G3" s="44"/>
      <c r="H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180"/>
    </row>
    <row r="4" spans="1:43" s="3" customFormat="1" ht="12.75">
      <c r="A4" s="247" t="s">
        <v>0</v>
      </c>
      <c r="B4" s="245" t="s">
        <v>1</v>
      </c>
      <c r="C4" s="59" t="s">
        <v>228</v>
      </c>
      <c r="D4" s="59" t="s">
        <v>228</v>
      </c>
      <c r="E4" s="59" t="s">
        <v>228</v>
      </c>
      <c r="F4" s="119"/>
      <c r="G4" s="31"/>
      <c r="H4" s="30"/>
      <c r="I4" s="59" t="s">
        <v>228</v>
      </c>
      <c r="J4" s="119"/>
      <c r="K4" s="31"/>
      <c r="L4" s="30"/>
      <c r="M4" s="59" t="s">
        <v>228</v>
      </c>
      <c r="N4" s="119"/>
      <c r="O4" s="31"/>
      <c r="P4" s="30"/>
      <c r="Q4" s="59" t="s">
        <v>228</v>
      </c>
      <c r="R4" s="119"/>
      <c r="S4" s="31"/>
      <c r="T4" s="30"/>
      <c r="U4" s="59" t="s">
        <v>228</v>
      </c>
      <c r="V4" s="119"/>
      <c r="W4" s="31"/>
      <c r="X4" s="30"/>
      <c r="Y4" s="59" t="s">
        <v>228</v>
      </c>
      <c r="Z4" s="230"/>
      <c r="AA4" s="31"/>
      <c r="AB4" s="231"/>
      <c r="AC4" s="59" t="s">
        <v>228</v>
      </c>
      <c r="AD4" s="59" t="s">
        <v>228</v>
      </c>
      <c r="AE4" s="59" t="s">
        <v>228</v>
      </c>
      <c r="AF4" s="59" t="s">
        <v>228</v>
      </c>
      <c r="AG4" s="59" t="s">
        <v>228</v>
      </c>
      <c r="AH4" s="59" t="s">
        <v>228</v>
      </c>
      <c r="AI4" s="59" t="s">
        <v>228</v>
      </c>
      <c r="AJ4" s="59" t="s">
        <v>228</v>
      </c>
      <c r="AK4" s="59" t="s">
        <v>228</v>
      </c>
      <c r="AL4" s="59" t="s">
        <v>228</v>
      </c>
      <c r="AM4" s="59" t="s">
        <v>228</v>
      </c>
      <c r="AN4" s="59" t="s">
        <v>228</v>
      </c>
      <c r="AO4" s="59" t="s">
        <v>228</v>
      </c>
      <c r="AP4" s="162"/>
      <c r="AQ4" s="181" t="s">
        <v>247</v>
      </c>
    </row>
    <row r="5" spans="1:43" s="3" customFormat="1" ht="12.75">
      <c r="A5" s="248"/>
      <c r="B5" s="246"/>
      <c r="C5" s="87">
        <f>IF($D$2&gt;0,$D$2-3,"n-3")</f>
        <v>2012</v>
      </c>
      <c r="D5" s="87">
        <f>IF($D$2&gt;0,$D$2-2,"n-2")</f>
        <v>2013</v>
      </c>
      <c r="E5" s="87">
        <f>IF($D$2&gt;0,$D$2-1,"n-1")</f>
        <v>2014</v>
      </c>
      <c r="F5" s="63" t="str">
        <f>I5&amp;" I KW."</f>
        <v>2015 I KW.</v>
      </c>
      <c r="G5" s="55" t="str">
        <f>I5&amp;" II KW."</f>
        <v>2015 II KW.</v>
      </c>
      <c r="H5" s="56" t="str">
        <f>I5&amp;" III KW."</f>
        <v>2015 III KW.</v>
      </c>
      <c r="I5" s="87">
        <f>IF(D3=0,IF($D$2&gt;0,$D$2,"n"),D2)</f>
        <v>2015</v>
      </c>
      <c r="J5" s="63" t="str">
        <f>M5&amp;" I KW."</f>
        <v>2016 I KW.</v>
      </c>
      <c r="K5" s="55" t="str">
        <f>M5&amp;" II KW."</f>
        <v>2016 II KW.</v>
      </c>
      <c r="L5" s="56" t="str">
        <f>M5&amp;" III KW."</f>
        <v>2016 III KW.</v>
      </c>
      <c r="M5" s="87">
        <f>+I5+1</f>
        <v>2016</v>
      </c>
      <c r="N5" s="63" t="str">
        <f>Q5&amp;" I KW."</f>
        <v>2017 I KW.</v>
      </c>
      <c r="O5" s="55" t="str">
        <f>Q5&amp;" II KW."</f>
        <v>2017 II KW.</v>
      </c>
      <c r="P5" s="56" t="str">
        <f>Q5&amp;" III KW."</f>
        <v>2017 III KW.</v>
      </c>
      <c r="Q5" s="87">
        <f>+M5+1</f>
        <v>2017</v>
      </c>
      <c r="R5" s="63" t="str">
        <f>U5&amp;" I KW."</f>
        <v>2018 I KW.</v>
      </c>
      <c r="S5" s="55" t="str">
        <f>U5&amp;" II KW."</f>
        <v>2018 II KW.</v>
      </c>
      <c r="T5" s="56" t="str">
        <f>U5&amp;" III KW."</f>
        <v>2018 III KW.</v>
      </c>
      <c r="U5" s="87">
        <f>+Q5+1</f>
        <v>2018</v>
      </c>
      <c r="V5" s="63" t="str">
        <f>Y5&amp;" I KW."</f>
        <v>2019 I KW.</v>
      </c>
      <c r="W5" s="55" t="str">
        <f>Y5&amp;" II KW."</f>
        <v>2019 II KW.</v>
      </c>
      <c r="X5" s="56" t="str">
        <f>Y5&amp;" III KW."</f>
        <v>2019 III KW.</v>
      </c>
      <c r="Y5" s="87">
        <f>+U5+1</f>
        <v>2019</v>
      </c>
      <c r="Z5" s="115" t="str">
        <f>AC5&amp;" I KW."</f>
        <v>2020 I KW.</v>
      </c>
      <c r="AA5" s="55" t="str">
        <f>AC5&amp;" II KW."</f>
        <v>2020 II KW.</v>
      </c>
      <c r="AB5" s="115" t="str">
        <f>AC5&amp;" III KW."</f>
        <v>2020 III KW.</v>
      </c>
      <c r="AC5" s="60">
        <f>+Y5+1</f>
        <v>2020</v>
      </c>
      <c r="AD5" s="60">
        <f aca="true" t="shared" si="0" ref="AD5:AI5">+AC5+1</f>
        <v>2021</v>
      </c>
      <c r="AE5" s="60">
        <f t="shared" si="0"/>
        <v>2022</v>
      </c>
      <c r="AF5" s="60">
        <f t="shared" si="0"/>
        <v>2023</v>
      </c>
      <c r="AG5" s="60">
        <f t="shared" si="0"/>
        <v>2024</v>
      </c>
      <c r="AH5" s="60">
        <f t="shared" si="0"/>
        <v>2025</v>
      </c>
      <c r="AI5" s="60">
        <f t="shared" si="0"/>
        <v>2026</v>
      </c>
      <c r="AJ5" s="60">
        <f aca="true" t="shared" si="1" ref="AJ5:AO5">+AI5+1</f>
        <v>2027</v>
      </c>
      <c r="AK5" s="60">
        <f t="shared" si="1"/>
        <v>2028</v>
      </c>
      <c r="AL5" s="60">
        <f t="shared" si="1"/>
        <v>2029</v>
      </c>
      <c r="AM5" s="60">
        <f t="shared" si="1"/>
        <v>2030</v>
      </c>
      <c r="AN5" s="60">
        <f t="shared" si="1"/>
        <v>2031</v>
      </c>
      <c r="AO5" s="60">
        <f t="shared" si="1"/>
        <v>2032</v>
      </c>
      <c r="AP5" s="165"/>
      <c r="AQ5" s="181" t="s">
        <v>247</v>
      </c>
    </row>
    <row r="6" spans="1:43" s="214" customFormat="1" ht="12.75">
      <c r="A6" s="27" t="s">
        <v>3</v>
      </c>
      <c r="B6" s="78" t="s">
        <v>4</v>
      </c>
      <c r="C6" s="127">
        <f>C7+C12+C21+C24+C39</f>
        <v>0</v>
      </c>
      <c r="D6" s="127">
        <f>D7+D12+D21+D24+D39</f>
        <v>0</v>
      </c>
      <c r="E6" s="127">
        <f aca="true" t="shared" si="2" ref="E6:R6">E7+E12+E21+E24+E39</f>
        <v>0</v>
      </c>
      <c r="F6" s="208">
        <f>F7+F12+F21+F24+F39</f>
        <v>0</v>
      </c>
      <c r="G6" s="209">
        <f>G7+G12+G21+G24+G39</f>
        <v>0</v>
      </c>
      <c r="H6" s="210">
        <f>H7+H12+H21+H24+H39</f>
        <v>0</v>
      </c>
      <c r="I6" s="211">
        <f t="shared" si="2"/>
        <v>0</v>
      </c>
      <c r="J6" s="208">
        <f t="shared" si="2"/>
        <v>0</v>
      </c>
      <c r="K6" s="209">
        <f t="shared" si="2"/>
        <v>0</v>
      </c>
      <c r="L6" s="210">
        <f t="shared" si="2"/>
        <v>0</v>
      </c>
      <c r="M6" s="211">
        <f t="shared" si="2"/>
        <v>0</v>
      </c>
      <c r="N6" s="208">
        <f t="shared" si="2"/>
        <v>0</v>
      </c>
      <c r="O6" s="209">
        <f>O7+O12+O21+O24+O39</f>
        <v>0</v>
      </c>
      <c r="P6" s="210">
        <f>P7+P12+P21+P24+P39</f>
        <v>0</v>
      </c>
      <c r="Q6" s="211">
        <f t="shared" si="2"/>
        <v>0</v>
      </c>
      <c r="R6" s="208">
        <f t="shared" si="2"/>
        <v>0</v>
      </c>
      <c r="S6" s="209">
        <f aca="true" t="shared" si="3" ref="S6:AO6">S7+S12+S21+S24+S39</f>
        <v>0</v>
      </c>
      <c r="T6" s="210">
        <f t="shared" si="3"/>
        <v>0</v>
      </c>
      <c r="U6" s="211">
        <f t="shared" si="3"/>
        <v>0</v>
      </c>
      <c r="V6" s="208">
        <f t="shared" si="3"/>
        <v>0</v>
      </c>
      <c r="W6" s="209">
        <f t="shared" si="3"/>
        <v>0</v>
      </c>
      <c r="X6" s="210">
        <f t="shared" si="3"/>
        <v>0</v>
      </c>
      <c r="Y6" s="211">
        <f t="shared" si="3"/>
        <v>0</v>
      </c>
      <c r="Z6" s="208">
        <f>Z7+Z12+Z21+Z24+Z39</f>
        <v>0</v>
      </c>
      <c r="AA6" s="209">
        <f>AA7+AA12+AA21+AA24+AA39</f>
        <v>0</v>
      </c>
      <c r="AB6" s="210">
        <f>AB7+AB12+AB21+AB24+AB39</f>
        <v>0</v>
      </c>
      <c r="AC6" s="211">
        <f t="shared" si="3"/>
        <v>0</v>
      </c>
      <c r="AD6" s="211">
        <f t="shared" si="3"/>
        <v>0</v>
      </c>
      <c r="AE6" s="211">
        <f t="shared" si="3"/>
        <v>0</v>
      </c>
      <c r="AF6" s="211">
        <f t="shared" si="3"/>
        <v>0</v>
      </c>
      <c r="AG6" s="211">
        <f t="shared" si="3"/>
        <v>0</v>
      </c>
      <c r="AH6" s="211">
        <f t="shared" si="3"/>
        <v>0</v>
      </c>
      <c r="AI6" s="211">
        <f t="shared" si="3"/>
        <v>0</v>
      </c>
      <c r="AJ6" s="211">
        <f>AJ7+AJ12+AJ21+AJ24+AJ39</f>
        <v>0</v>
      </c>
      <c r="AK6" s="211">
        <f>AK7+AK12+AK21+AK24+AK39</f>
        <v>0</v>
      </c>
      <c r="AL6" s="211">
        <f>AL7+AL12+AL21+AL24+AL39</f>
        <v>0</v>
      </c>
      <c r="AM6" s="211">
        <f>AM7+AM12+AM21+AM24+AM39</f>
        <v>0</v>
      </c>
      <c r="AN6" s="211">
        <f>AN7+AN12+AN21+AN24+AN39</f>
        <v>0</v>
      </c>
      <c r="AO6" s="211">
        <f t="shared" si="3"/>
        <v>0</v>
      </c>
      <c r="AP6" s="212"/>
      <c r="AQ6" s="213" t="s">
        <v>247</v>
      </c>
    </row>
    <row r="7" spans="1:43" s="214" customFormat="1" ht="12.75">
      <c r="A7" s="27" t="s">
        <v>6</v>
      </c>
      <c r="B7" s="78" t="s">
        <v>7</v>
      </c>
      <c r="C7" s="127">
        <f aca="true" t="shared" si="4" ref="C7:V7">SUM(C8:C11)</f>
        <v>0</v>
      </c>
      <c r="D7" s="127">
        <f t="shared" si="4"/>
        <v>0</v>
      </c>
      <c r="E7" s="127">
        <f t="shared" si="4"/>
        <v>0</v>
      </c>
      <c r="F7" s="208">
        <f t="shared" si="4"/>
        <v>0</v>
      </c>
      <c r="G7" s="209">
        <f t="shared" si="4"/>
        <v>0</v>
      </c>
      <c r="H7" s="210">
        <f t="shared" si="4"/>
        <v>0</v>
      </c>
      <c r="I7" s="211">
        <f t="shared" si="4"/>
        <v>0</v>
      </c>
      <c r="J7" s="208">
        <f t="shared" si="4"/>
        <v>0</v>
      </c>
      <c r="K7" s="209">
        <f t="shared" si="4"/>
        <v>0</v>
      </c>
      <c r="L7" s="210">
        <f t="shared" si="4"/>
        <v>0</v>
      </c>
      <c r="M7" s="211">
        <f t="shared" si="4"/>
        <v>0</v>
      </c>
      <c r="N7" s="208">
        <f t="shared" si="4"/>
        <v>0</v>
      </c>
      <c r="O7" s="209">
        <f t="shared" si="4"/>
        <v>0</v>
      </c>
      <c r="P7" s="210">
        <f t="shared" si="4"/>
        <v>0</v>
      </c>
      <c r="Q7" s="211">
        <f t="shared" si="4"/>
        <v>0</v>
      </c>
      <c r="R7" s="208">
        <f t="shared" si="4"/>
        <v>0</v>
      </c>
      <c r="S7" s="209">
        <f t="shared" si="4"/>
        <v>0</v>
      </c>
      <c r="T7" s="210">
        <f t="shared" si="4"/>
        <v>0</v>
      </c>
      <c r="U7" s="211">
        <f t="shared" si="4"/>
        <v>0</v>
      </c>
      <c r="V7" s="208">
        <f t="shared" si="4"/>
        <v>0</v>
      </c>
      <c r="W7" s="209">
        <f aca="true" t="shared" si="5" ref="W7:AH7">SUM(W8:W11)</f>
        <v>0</v>
      </c>
      <c r="X7" s="210">
        <f t="shared" si="5"/>
        <v>0</v>
      </c>
      <c r="Y7" s="211">
        <f t="shared" si="5"/>
        <v>0</v>
      </c>
      <c r="Z7" s="208">
        <f t="shared" si="5"/>
        <v>0</v>
      </c>
      <c r="AA7" s="209">
        <f>SUM(AA8:AA11)</f>
        <v>0</v>
      </c>
      <c r="AB7" s="210">
        <f>SUM(AB8:AB11)</f>
        <v>0</v>
      </c>
      <c r="AC7" s="211">
        <f t="shared" si="5"/>
        <v>0</v>
      </c>
      <c r="AD7" s="211">
        <f t="shared" si="5"/>
        <v>0</v>
      </c>
      <c r="AE7" s="211">
        <f t="shared" si="5"/>
        <v>0</v>
      </c>
      <c r="AF7" s="211">
        <f t="shared" si="5"/>
        <v>0</v>
      </c>
      <c r="AG7" s="211">
        <f t="shared" si="5"/>
        <v>0</v>
      </c>
      <c r="AH7" s="211">
        <f t="shared" si="5"/>
        <v>0</v>
      </c>
      <c r="AI7" s="211">
        <f aca="true" t="shared" si="6" ref="AI7:AO7">SUM(AI8:AI11)</f>
        <v>0</v>
      </c>
      <c r="AJ7" s="211">
        <f t="shared" si="6"/>
        <v>0</v>
      </c>
      <c r="AK7" s="211">
        <f t="shared" si="6"/>
        <v>0</v>
      </c>
      <c r="AL7" s="211">
        <f t="shared" si="6"/>
        <v>0</v>
      </c>
      <c r="AM7" s="211">
        <f t="shared" si="6"/>
        <v>0</v>
      </c>
      <c r="AN7" s="211">
        <f t="shared" si="6"/>
        <v>0</v>
      </c>
      <c r="AO7" s="211">
        <f t="shared" si="6"/>
        <v>0</v>
      </c>
      <c r="AP7" s="212"/>
      <c r="AQ7" s="213" t="s">
        <v>247</v>
      </c>
    </row>
    <row r="8" spans="1:43" s="3" customFormat="1" ht="12.75">
      <c r="A8" s="4" t="s">
        <v>9</v>
      </c>
      <c r="B8" s="79" t="s">
        <v>10</v>
      </c>
      <c r="C8" s="88">
        <v>0</v>
      </c>
      <c r="D8" s="88">
        <v>0</v>
      </c>
      <c r="E8" s="88">
        <v>0</v>
      </c>
      <c r="F8" s="7">
        <v>0</v>
      </c>
      <c r="G8" s="6">
        <v>0</v>
      </c>
      <c r="H8" s="50">
        <v>0</v>
      </c>
      <c r="I8" s="61">
        <v>0</v>
      </c>
      <c r="J8" s="7">
        <v>0</v>
      </c>
      <c r="K8" s="6">
        <v>0</v>
      </c>
      <c r="L8" s="50">
        <v>0</v>
      </c>
      <c r="M8" s="61">
        <v>0</v>
      </c>
      <c r="N8" s="7">
        <v>0</v>
      </c>
      <c r="O8" s="6">
        <v>0</v>
      </c>
      <c r="P8" s="50">
        <v>0</v>
      </c>
      <c r="Q8" s="61">
        <v>0</v>
      </c>
      <c r="R8" s="7">
        <v>0</v>
      </c>
      <c r="S8" s="6">
        <v>0</v>
      </c>
      <c r="T8" s="50">
        <v>0</v>
      </c>
      <c r="U8" s="61">
        <v>0</v>
      </c>
      <c r="V8" s="7">
        <v>0</v>
      </c>
      <c r="W8" s="6">
        <v>0</v>
      </c>
      <c r="X8" s="50">
        <v>0</v>
      </c>
      <c r="Y8" s="61">
        <v>0</v>
      </c>
      <c r="Z8" s="7">
        <v>0</v>
      </c>
      <c r="AA8" s="6">
        <v>0</v>
      </c>
      <c r="AB8" s="50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163"/>
      <c r="AQ8" s="181" t="s">
        <v>247</v>
      </c>
    </row>
    <row r="9" spans="1:43" s="3" customFormat="1" ht="12.75">
      <c r="A9" s="4" t="s">
        <v>13</v>
      </c>
      <c r="B9" s="79" t="s">
        <v>14</v>
      </c>
      <c r="C9" s="88">
        <v>0</v>
      </c>
      <c r="D9" s="88">
        <v>0</v>
      </c>
      <c r="E9" s="88">
        <v>0</v>
      </c>
      <c r="F9" s="7">
        <v>0</v>
      </c>
      <c r="G9" s="6">
        <v>0</v>
      </c>
      <c r="H9" s="50">
        <v>0</v>
      </c>
      <c r="I9" s="61">
        <v>0</v>
      </c>
      <c r="J9" s="7">
        <v>0</v>
      </c>
      <c r="K9" s="6">
        <v>0</v>
      </c>
      <c r="L9" s="50">
        <v>0</v>
      </c>
      <c r="M9" s="61">
        <v>0</v>
      </c>
      <c r="N9" s="7">
        <v>0</v>
      </c>
      <c r="O9" s="6">
        <v>0</v>
      </c>
      <c r="P9" s="50">
        <v>0</v>
      </c>
      <c r="Q9" s="61">
        <v>0</v>
      </c>
      <c r="R9" s="7">
        <v>0</v>
      </c>
      <c r="S9" s="6">
        <v>0</v>
      </c>
      <c r="T9" s="50">
        <v>0</v>
      </c>
      <c r="U9" s="61">
        <v>0</v>
      </c>
      <c r="V9" s="7">
        <v>0</v>
      </c>
      <c r="W9" s="6">
        <v>0</v>
      </c>
      <c r="X9" s="50">
        <v>0</v>
      </c>
      <c r="Y9" s="61">
        <v>0</v>
      </c>
      <c r="Z9" s="7">
        <v>0</v>
      </c>
      <c r="AA9" s="6">
        <v>0</v>
      </c>
      <c r="AB9" s="50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163"/>
      <c r="AQ9" s="181" t="s">
        <v>247</v>
      </c>
    </row>
    <row r="10" spans="1:43" s="3" customFormat="1" ht="12.75">
      <c r="A10" s="33" t="s">
        <v>17</v>
      </c>
      <c r="B10" s="80" t="s">
        <v>18</v>
      </c>
      <c r="C10" s="89">
        <v>0</v>
      </c>
      <c r="D10" s="89">
        <v>0</v>
      </c>
      <c r="E10" s="89">
        <v>0</v>
      </c>
      <c r="F10" s="28">
        <v>0</v>
      </c>
      <c r="G10" s="29">
        <v>0</v>
      </c>
      <c r="H10" s="51">
        <v>0</v>
      </c>
      <c r="I10" s="62">
        <v>0</v>
      </c>
      <c r="J10" s="28">
        <v>0</v>
      </c>
      <c r="K10" s="29">
        <v>0</v>
      </c>
      <c r="L10" s="51">
        <v>0</v>
      </c>
      <c r="M10" s="62"/>
      <c r="N10" s="28">
        <v>0</v>
      </c>
      <c r="O10" s="29">
        <v>0</v>
      </c>
      <c r="P10" s="51">
        <v>0</v>
      </c>
      <c r="Q10" s="62">
        <v>0</v>
      </c>
      <c r="R10" s="28">
        <v>0</v>
      </c>
      <c r="S10" s="29">
        <v>0</v>
      </c>
      <c r="T10" s="51">
        <v>0</v>
      </c>
      <c r="U10" s="62">
        <v>0</v>
      </c>
      <c r="V10" s="28">
        <v>0</v>
      </c>
      <c r="W10" s="29">
        <v>0</v>
      </c>
      <c r="X10" s="51">
        <v>0</v>
      </c>
      <c r="Y10" s="62">
        <v>0</v>
      </c>
      <c r="Z10" s="28">
        <v>0</v>
      </c>
      <c r="AA10" s="29">
        <v>0</v>
      </c>
      <c r="AB10" s="51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163"/>
      <c r="AQ10" s="181" t="s">
        <v>247</v>
      </c>
    </row>
    <row r="11" spans="1:43" s="3" customFormat="1" ht="12.75">
      <c r="A11" s="33" t="s">
        <v>21</v>
      </c>
      <c r="B11" s="80" t="s">
        <v>22</v>
      </c>
      <c r="C11" s="89">
        <v>0</v>
      </c>
      <c r="D11" s="89">
        <v>0</v>
      </c>
      <c r="E11" s="89">
        <v>0</v>
      </c>
      <c r="F11" s="28">
        <v>0</v>
      </c>
      <c r="G11" s="29">
        <v>0</v>
      </c>
      <c r="H11" s="51">
        <v>0</v>
      </c>
      <c r="I11" s="62">
        <v>0</v>
      </c>
      <c r="J11" s="28">
        <v>0</v>
      </c>
      <c r="K11" s="29">
        <v>0</v>
      </c>
      <c r="L11" s="51">
        <v>0</v>
      </c>
      <c r="M11" s="62">
        <v>0</v>
      </c>
      <c r="N11" s="28">
        <v>0</v>
      </c>
      <c r="O11" s="29">
        <v>0</v>
      </c>
      <c r="P11" s="51">
        <v>0</v>
      </c>
      <c r="Q11" s="62">
        <v>0</v>
      </c>
      <c r="R11" s="28">
        <v>0</v>
      </c>
      <c r="S11" s="29">
        <v>0</v>
      </c>
      <c r="T11" s="51">
        <v>0</v>
      </c>
      <c r="U11" s="62">
        <v>0</v>
      </c>
      <c r="V11" s="28">
        <v>0</v>
      </c>
      <c r="W11" s="29">
        <v>0</v>
      </c>
      <c r="X11" s="51">
        <v>0</v>
      </c>
      <c r="Y11" s="62">
        <v>0</v>
      </c>
      <c r="Z11" s="28">
        <v>0</v>
      </c>
      <c r="AA11" s="29">
        <v>0</v>
      </c>
      <c r="AB11" s="51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163"/>
      <c r="AQ11" s="181" t="s">
        <v>247</v>
      </c>
    </row>
    <row r="12" spans="1:43" s="214" customFormat="1" ht="12.75">
      <c r="A12" s="27" t="s">
        <v>11</v>
      </c>
      <c r="B12" s="78" t="s">
        <v>25</v>
      </c>
      <c r="C12" s="156">
        <f aca="true" t="shared" si="7" ref="C12:N12">C13+C19+C20</f>
        <v>0</v>
      </c>
      <c r="D12" s="156">
        <f t="shared" si="7"/>
        <v>0</v>
      </c>
      <c r="E12" s="156">
        <f t="shared" si="7"/>
        <v>0</v>
      </c>
      <c r="F12" s="215">
        <f t="shared" si="7"/>
        <v>0</v>
      </c>
      <c r="G12" s="216">
        <f t="shared" si="7"/>
        <v>0</v>
      </c>
      <c r="H12" s="217">
        <f t="shared" si="7"/>
        <v>0</v>
      </c>
      <c r="I12" s="218">
        <f t="shared" si="7"/>
        <v>0</v>
      </c>
      <c r="J12" s="215">
        <f t="shared" si="7"/>
        <v>0</v>
      </c>
      <c r="K12" s="216">
        <f t="shared" si="7"/>
        <v>0</v>
      </c>
      <c r="L12" s="217">
        <f t="shared" si="7"/>
        <v>0</v>
      </c>
      <c r="M12" s="218">
        <f t="shared" si="7"/>
        <v>0</v>
      </c>
      <c r="N12" s="215">
        <f t="shared" si="7"/>
        <v>0</v>
      </c>
      <c r="O12" s="216">
        <f>O13+O19+O20</f>
        <v>0</v>
      </c>
      <c r="P12" s="217">
        <f>P13+P19+P20</f>
        <v>0</v>
      </c>
      <c r="Q12" s="218">
        <f>Q13+Q19+Q20</f>
        <v>0</v>
      </c>
      <c r="R12" s="215">
        <f aca="true" t="shared" si="8" ref="R12:AO12">R13+R19+R20</f>
        <v>0</v>
      </c>
      <c r="S12" s="216">
        <f t="shared" si="8"/>
        <v>0</v>
      </c>
      <c r="T12" s="217">
        <f t="shared" si="8"/>
        <v>0</v>
      </c>
      <c r="U12" s="218">
        <f t="shared" si="8"/>
        <v>0</v>
      </c>
      <c r="V12" s="215">
        <f t="shared" si="8"/>
        <v>0</v>
      </c>
      <c r="W12" s="216">
        <f t="shared" si="8"/>
        <v>0</v>
      </c>
      <c r="X12" s="217">
        <f t="shared" si="8"/>
        <v>0</v>
      </c>
      <c r="Y12" s="218">
        <f t="shared" si="8"/>
        <v>0</v>
      </c>
      <c r="Z12" s="215">
        <f>Z13+Z19+Z20</f>
        <v>0</v>
      </c>
      <c r="AA12" s="216">
        <f>AA13+AA19+AA20</f>
        <v>0</v>
      </c>
      <c r="AB12" s="217">
        <f>AB13+AB19+AB20</f>
        <v>0</v>
      </c>
      <c r="AC12" s="218">
        <f t="shared" si="8"/>
        <v>0</v>
      </c>
      <c r="AD12" s="218">
        <f t="shared" si="8"/>
        <v>0</v>
      </c>
      <c r="AE12" s="218">
        <f t="shared" si="8"/>
        <v>0</v>
      </c>
      <c r="AF12" s="218">
        <f t="shared" si="8"/>
        <v>0</v>
      </c>
      <c r="AG12" s="218">
        <f t="shared" si="8"/>
        <v>0</v>
      </c>
      <c r="AH12" s="218">
        <f t="shared" si="8"/>
        <v>0</v>
      </c>
      <c r="AI12" s="218">
        <f t="shared" si="8"/>
        <v>0</v>
      </c>
      <c r="AJ12" s="218">
        <f>AJ13+AJ19+AJ20</f>
        <v>0</v>
      </c>
      <c r="AK12" s="218">
        <f>AK13+AK19+AK20</f>
        <v>0</v>
      </c>
      <c r="AL12" s="218">
        <f>AL13+AL19+AL20</f>
        <v>0</v>
      </c>
      <c r="AM12" s="218">
        <f>AM13+AM19+AM20</f>
        <v>0</v>
      </c>
      <c r="AN12" s="218">
        <f>AN13+AN19+AN20</f>
        <v>0</v>
      </c>
      <c r="AO12" s="218">
        <f t="shared" si="8"/>
        <v>0</v>
      </c>
      <c r="AP12" s="219"/>
      <c r="AQ12" s="213" t="s">
        <v>247</v>
      </c>
    </row>
    <row r="13" spans="1:43" s="3" customFormat="1" ht="12.75">
      <c r="A13" s="37" t="s">
        <v>9</v>
      </c>
      <c r="B13" s="81" t="s">
        <v>28</v>
      </c>
      <c r="C13" s="156">
        <f aca="true" t="shared" si="9" ref="C13:N13">SUM(C14:C18)</f>
        <v>0</v>
      </c>
      <c r="D13" s="156">
        <f t="shared" si="9"/>
        <v>0</v>
      </c>
      <c r="E13" s="156">
        <f t="shared" si="9"/>
        <v>0</v>
      </c>
      <c r="F13" s="215">
        <f t="shared" si="9"/>
        <v>0</v>
      </c>
      <c r="G13" s="216">
        <f t="shared" si="9"/>
        <v>0</v>
      </c>
      <c r="H13" s="217">
        <f t="shared" si="9"/>
        <v>0</v>
      </c>
      <c r="I13" s="218">
        <f t="shared" si="9"/>
        <v>0</v>
      </c>
      <c r="J13" s="215">
        <f t="shared" si="9"/>
        <v>0</v>
      </c>
      <c r="K13" s="216">
        <f t="shared" si="9"/>
        <v>0</v>
      </c>
      <c r="L13" s="217">
        <f t="shared" si="9"/>
        <v>0</v>
      </c>
      <c r="M13" s="218">
        <f t="shared" si="9"/>
        <v>0</v>
      </c>
      <c r="N13" s="215">
        <f t="shared" si="9"/>
        <v>0</v>
      </c>
      <c r="O13" s="216">
        <f aca="true" t="shared" si="10" ref="O13:V13">SUM(O14:O18)</f>
        <v>0</v>
      </c>
      <c r="P13" s="217">
        <f t="shared" si="10"/>
        <v>0</v>
      </c>
      <c r="Q13" s="218">
        <f t="shared" si="10"/>
        <v>0</v>
      </c>
      <c r="R13" s="215">
        <f t="shared" si="10"/>
        <v>0</v>
      </c>
      <c r="S13" s="216">
        <f t="shared" si="10"/>
        <v>0</v>
      </c>
      <c r="T13" s="217">
        <f t="shared" si="10"/>
        <v>0</v>
      </c>
      <c r="U13" s="218">
        <f t="shared" si="10"/>
        <v>0</v>
      </c>
      <c r="V13" s="215">
        <f t="shared" si="10"/>
        <v>0</v>
      </c>
      <c r="W13" s="216">
        <f aca="true" t="shared" si="11" ref="W13:AH13">SUM(W14:W18)</f>
        <v>0</v>
      </c>
      <c r="X13" s="217">
        <f t="shared" si="11"/>
        <v>0</v>
      </c>
      <c r="Y13" s="218">
        <f t="shared" si="11"/>
        <v>0</v>
      </c>
      <c r="Z13" s="215">
        <f t="shared" si="11"/>
        <v>0</v>
      </c>
      <c r="AA13" s="216">
        <f>SUM(AA14:AA18)</f>
        <v>0</v>
      </c>
      <c r="AB13" s="217">
        <f>SUM(AB14:AB18)</f>
        <v>0</v>
      </c>
      <c r="AC13" s="218">
        <f t="shared" si="11"/>
        <v>0</v>
      </c>
      <c r="AD13" s="218">
        <f t="shared" si="11"/>
        <v>0</v>
      </c>
      <c r="AE13" s="218">
        <f t="shared" si="11"/>
        <v>0</v>
      </c>
      <c r="AF13" s="218">
        <f t="shared" si="11"/>
        <v>0</v>
      </c>
      <c r="AG13" s="218">
        <f t="shared" si="11"/>
        <v>0</v>
      </c>
      <c r="AH13" s="218">
        <f t="shared" si="11"/>
        <v>0</v>
      </c>
      <c r="AI13" s="218">
        <f aca="true" t="shared" si="12" ref="AI13:AO13">SUM(AI14:AI18)</f>
        <v>0</v>
      </c>
      <c r="AJ13" s="218">
        <f t="shared" si="12"/>
        <v>0</v>
      </c>
      <c r="AK13" s="218">
        <f t="shared" si="12"/>
        <v>0</v>
      </c>
      <c r="AL13" s="218">
        <f t="shared" si="12"/>
        <v>0</v>
      </c>
      <c r="AM13" s="218">
        <f t="shared" si="12"/>
        <v>0</v>
      </c>
      <c r="AN13" s="218">
        <f t="shared" si="12"/>
        <v>0</v>
      </c>
      <c r="AO13" s="218">
        <f t="shared" si="12"/>
        <v>0</v>
      </c>
      <c r="AP13" s="166"/>
      <c r="AQ13" s="181" t="s">
        <v>247</v>
      </c>
    </row>
    <row r="14" spans="1:43" s="32" customFormat="1" ht="12.75" outlineLevel="1">
      <c r="A14" s="36" t="s">
        <v>31</v>
      </c>
      <c r="B14" s="82" t="s">
        <v>32</v>
      </c>
      <c r="C14" s="89">
        <v>0</v>
      </c>
      <c r="D14" s="89">
        <v>0</v>
      </c>
      <c r="E14" s="89">
        <v>0</v>
      </c>
      <c r="F14" s="34">
        <v>0</v>
      </c>
      <c r="G14" s="29">
        <v>0</v>
      </c>
      <c r="H14" s="51">
        <v>0</v>
      </c>
      <c r="I14" s="62">
        <v>0</v>
      </c>
      <c r="J14" s="34">
        <v>0</v>
      </c>
      <c r="K14" s="29">
        <v>0</v>
      </c>
      <c r="L14" s="51">
        <v>0</v>
      </c>
      <c r="M14" s="62">
        <v>0</v>
      </c>
      <c r="N14" s="34">
        <v>0</v>
      </c>
      <c r="O14" s="29">
        <v>0</v>
      </c>
      <c r="P14" s="51">
        <v>0</v>
      </c>
      <c r="Q14" s="62">
        <v>0</v>
      </c>
      <c r="R14" s="34">
        <v>0</v>
      </c>
      <c r="S14" s="29">
        <v>0</v>
      </c>
      <c r="T14" s="51">
        <v>0</v>
      </c>
      <c r="U14" s="62">
        <v>0</v>
      </c>
      <c r="V14" s="34">
        <v>0</v>
      </c>
      <c r="W14" s="29">
        <v>0</v>
      </c>
      <c r="X14" s="51">
        <v>0</v>
      </c>
      <c r="Y14" s="62">
        <v>0</v>
      </c>
      <c r="Z14" s="34">
        <v>0</v>
      </c>
      <c r="AA14" s="29">
        <v>0</v>
      </c>
      <c r="AB14" s="51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163"/>
      <c r="AQ14" s="182" t="s">
        <v>247</v>
      </c>
    </row>
    <row r="15" spans="1:43" s="32" customFormat="1" ht="12.75" outlineLevel="1">
      <c r="A15" s="36" t="s">
        <v>35</v>
      </c>
      <c r="B15" s="83" t="s">
        <v>36</v>
      </c>
      <c r="C15" s="89">
        <v>0</v>
      </c>
      <c r="D15" s="89">
        <v>0</v>
      </c>
      <c r="E15" s="89">
        <v>0</v>
      </c>
      <c r="F15" s="34">
        <v>0</v>
      </c>
      <c r="G15" s="29">
        <v>0</v>
      </c>
      <c r="H15" s="51">
        <v>0</v>
      </c>
      <c r="I15" s="62">
        <v>0</v>
      </c>
      <c r="J15" s="34">
        <v>0</v>
      </c>
      <c r="K15" s="29">
        <v>0</v>
      </c>
      <c r="L15" s="51">
        <v>0</v>
      </c>
      <c r="M15" s="62">
        <v>0</v>
      </c>
      <c r="N15" s="34">
        <v>0</v>
      </c>
      <c r="O15" s="29">
        <v>0</v>
      </c>
      <c r="P15" s="51">
        <v>0</v>
      </c>
      <c r="Q15" s="62">
        <v>0</v>
      </c>
      <c r="R15" s="34">
        <v>0</v>
      </c>
      <c r="S15" s="29">
        <v>0</v>
      </c>
      <c r="T15" s="51">
        <v>0</v>
      </c>
      <c r="U15" s="62">
        <v>0</v>
      </c>
      <c r="V15" s="34">
        <v>0</v>
      </c>
      <c r="W15" s="29">
        <v>0</v>
      </c>
      <c r="X15" s="51">
        <v>0</v>
      </c>
      <c r="Y15" s="62">
        <v>0</v>
      </c>
      <c r="Z15" s="34">
        <v>0</v>
      </c>
      <c r="AA15" s="29">
        <v>0</v>
      </c>
      <c r="AB15" s="51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163"/>
      <c r="AQ15" s="182" t="s">
        <v>247</v>
      </c>
    </row>
    <row r="16" spans="1:43" s="32" customFormat="1" ht="12.75" outlineLevel="1">
      <c r="A16" s="36" t="s">
        <v>39</v>
      </c>
      <c r="B16" s="83" t="s">
        <v>40</v>
      </c>
      <c r="C16" s="89">
        <v>0</v>
      </c>
      <c r="D16" s="89">
        <v>0</v>
      </c>
      <c r="E16" s="89">
        <v>0</v>
      </c>
      <c r="F16" s="34">
        <v>0</v>
      </c>
      <c r="G16" s="29">
        <v>0</v>
      </c>
      <c r="H16" s="51">
        <v>0</v>
      </c>
      <c r="I16" s="62">
        <v>0</v>
      </c>
      <c r="J16" s="34">
        <v>0</v>
      </c>
      <c r="K16" s="29">
        <v>0</v>
      </c>
      <c r="L16" s="51">
        <v>0</v>
      </c>
      <c r="M16" s="62">
        <v>0</v>
      </c>
      <c r="N16" s="34">
        <v>0</v>
      </c>
      <c r="O16" s="29">
        <v>0</v>
      </c>
      <c r="P16" s="51">
        <v>0</v>
      </c>
      <c r="Q16" s="62">
        <v>0</v>
      </c>
      <c r="R16" s="34">
        <v>0</v>
      </c>
      <c r="S16" s="29">
        <v>0</v>
      </c>
      <c r="T16" s="51">
        <v>0</v>
      </c>
      <c r="U16" s="62">
        <v>0</v>
      </c>
      <c r="V16" s="34">
        <v>0</v>
      </c>
      <c r="W16" s="29">
        <v>0</v>
      </c>
      <c r="X16" s="51">
        <v>0</v>
      </c>
      <c r="Y16" s="62">
        <v>0</v>
      </c>
      <c r="Z16" s="34">
        <v>0</v>
      </c>
      <c r="AA16" s="29">
        <v>0</v>
      </c>
      <c r="AB16" s="51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163"/>
      <c r="AQ16" s="182" t="s">
        <v>247</v>
      </c>
    </row>
    <row r="17" spans="1:43" s="32" customFormat="1" ht="12.75" outlineLevel="1">
      <c r="A17" s="36" t="s">
        <v>43</v>
      </c>
      <c r="B17" s="83" t="s">
        <v>44</v>
      </c>
      <c r="C17" s="89">
        <v>0</v>
      </c>
      <c r="D17" s="89">
        <v>0</v>
      </c>
      <c r="E17" s="89">
        <v>0</v>
      </c>
      <c r="F17" s="34">
        <v>0</v>
      </c>
      <c r="G17" s="29">
        <v>0</v>
      </c>
      <c r="H17" s="51">
        <v>0</v>
      </c>
      <c r="I17" s="62">
        <v>0</v>
      </c>
      <c r="J17" s="34">
        <v>0</v>
      </c>
      <c r="K17" s="29">
        <v>0</v>
      </c>
      <c r="L17" s="51">
        <v>0</v>
      </c>
      <c r="M17" s="62">
        <v>0</v>
      </c>
      <c r="N17" s="34">
        <v>0</v>
      </c>
      <c r="O17" s="29">
        <v>0</v>
      </c>
      <c r="P17" s="51">
        <v>0</v>
      </c>
      <c r="Q17" s="62">
        <v>0</v>
      </c>
      <c r="R17" s="34">
        <v>0</v>
      </c>
      <c r="S17" s="29">
        <v>0</v>
      </c>
      <c r="T17" s="51">
        <v>0</v>
      </c>
      <c r="U17" s="62">
        <v>0</v>
      </c>
      <c r="V17" s="34">
        <v>0</v>
      </c>
      <c r="W17" s="29">
        <v>0</v>
      </c>
      <c r="X17" s="51">
        <v>0</v>
      </c>
      <c r="Y17" s="62">
        <v>0</v>
      </c>
      <c r="Z17" s="34">
        <v>0</v>
      </c>
      <c r="AA17" s="29">
        <v>0</v>
      </c>
      <c r="AB17" s="51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163"/>
      <c r="AQ17" s="182" t="s">
        <v>247</v>
      </c>
    </row>
    <row r="18" spans="1:43" s="32" customFormat="1" ht="12.75" outlineLevel="1">
      <c r="A18" s="36" t="s">
        <v>46</v>
      </c>
      <c r="B18" s="83" t="s">
        <v>47</v>
      </c>
      <c r="C18" s="89">
        <v>0</v>
      </c>
      <c r="D18" s="89">
        <v>0</v>
      </c>
      <c r="E18" s="89">
        <v>0</v>
      </c>
      <c r="F18" s="34">
        <v>0</v>
      </c>
      <c r="G18" s="29">
        <v>0</v>
      </c>
      <c r="H18" s="51">
        <v>0</v>
      </c>
      <c r="I18" s="62">
        <v>0</v>
      </c>
      <c r="J18" s="34">
        <v>0</v>
      </c>
      <c r="K18" s="29">
        <v>0</v>
      </c>
      <c r="L18" s="51">
        <v>0</v>
      </c>
      <c r="M18" s="62">
        <v>0</v>
      </c>
      <c r="N18" s="34">
        <v>0</v>
      </c>
      <c r="O18" s="29">
        <v>0</v>
      </c>
      <c r="P18" s="51">
        <v>0</v>
      </c>
      <c r="Q18" s="62">
        <v>0</v>
      </c>
      <c r="R18" s="34">
        <v>0</v>
      </c>
      <c r="S18" s="29">
        <v>0</v>
      </c>
      <c r="T18" s="51">
        <v>0</v>
      </c>
      <c r="U18" s="62">
        <v>0</v>
      </c>
      <c r="V18" s="34">
        <v>0</v>
      </c>
      <c r="W18" s="29">
        <v>0</v>
      </c>
      <c r="X18" s="51">
        <v>0</v>
      </c>
      <c r="Y18" s="62">
        <v>0</v>
      </c>
      <c r="Z18" s="34">
        <v>0</v>
      </c>
      <c r="AA18" s="29">
        <v>0</v>
      </c>
      <c r="AB18" s="51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163"/>
      <c r="AQ18" s="182" t="s">
        <v>247</v>
      </c>
    </row>
    <row r="19" spans="1:43" s="32" customFormat="1" ht="12.75">
      <c r="A19" s="36" t="s">
        <v>13</v>
      </c>
      <c r="B19" s="83" t="s">
        <v>49</v>
      </c>
      <c r="C19" s="89">
        <v>0</v>
      </c>
      <c r="D19" s="89">
        <v>0</v>
      </c>
      <c r="E19" s="89">
        <v>0</v>
      </c>
      <c r="F19" s="34">
        <v>0</v>
      </c>
      <c r="G19" s="29">
        <v>0</v>
      </c>
      <c r="H19" s="51">
        <v>0</v>
      </c>
      <c r="I19" s="62">
        <v>0</v>
      </c>
      <c r="J19" s="34">
        <v>0</v>
      </c>
      <c r="K19" s="29">
        <v>0</v>
      </c>
      <c r="L19" s="51">
        <v>0</v>
      </c>
      <c r="M19" s="62">
        <v>0</v>
      </c>
      <c r="N19" s="34">
        <v>0</v>
      </c>
      <c r="O19" s="29">
        <v>0</v>
      </c>
      <c r="P19" s="51">
        <v>0</v>
      </c>
      <c r="Q19" s="62">
        <v>0</v>
      </c>
      <c r="R19" s="34">
        <v>0</v>
      </c>
      <c r="S19" s="29">
        <v>0</v>
      </c>
      <c r="T19" s="51">
        <v>0</v>
      </c>
      <c r="U19" s="62">
        <v>0</v>
      </c>
      <c r="V19" s="34">
        <v>0</v>
      </c>
      <c r="W19" s="29">
        <v>0</v>
      </c>
      <c r="X19" s="51">
        <v>0</v>
      </c>
      <c r="Y19" s="62">
        <v>0</v>
      </c>
      <c r="Z19" s="34">
        <v>0</v>
      </c>
      <c r="AA19" s="29">
        <v>0</v>
      </c>
      <c r="AB19" s="51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163"/>
      <c r="AQ19" s="182" t="s">
        <v>247</v>
      </c>
    </row>
    <row r="20" spans="1:43" s="32" customFormat="1" ht="12.75">
      <c r="A20" s="36" t="s">
        <v>17</v>
      </c>
      <c r="B20" s="83" t="s">
        <v>51</v>
      </c>
      <c r="C20" s="89">
        <v>0</v>
      </c>
      <c r="D20" s="89">
        <v>0</v>
      </c>
      <c r="E20" s="89">
        <v>0</v>
      </c>
      <c r="F20" s="34">
        <v>0</v>
      </c>
      <c r="G20" s="29">
        <v>0</v>
      </c>
      <c r="H20" s="51">
        <v>0</v>
      </c>
      <c r="I20" s="62">
        <v>0</v>
      </c>
      <c r="J20" s="34">
        <v>0</v>
      </c>
      <c r="K20" s="29">
        <v>0</v>
      </c>
      <c r="L20" s="51">
        <v>0</v>
      </c>
      <c r="M20" s="62">
        <v>0</v>
      </c>
      <c r="N20" s="34">
        <v>0</v>
      </c>
      <c r="O20" s="29">
        <v>0</v>
      </c>
      <c r="P20" s="51">
        <v>0</v>
      </c>
      <c r="Q20" s="62">
        <v>0</v>
      </c>
      <c r="R20" s="34">
        <v>0</v>
      </c>
      <c r="S20" s="29">
        <v>0</v>
      </c>
      <c r="T20" s="51">
        <v>0</v>
      </c>
      <c r="U20" s="62">
        <v>0</v>
      </c>
      <c r="V20" s="34">
        <v>0</v>
      </c>
      <c r="W20" s="29">
        <v>0</v>
      </c>
      <c r="X20" s="51">
        <v>0</v>
      </c>
      <c r="Y20" s="62">
        <v>0</v>
      </c>
      <c r="Z20" s="34">
        <v>0</v>
      </c>
      <c r="AA20" s="29">
        <v>0</v>
      </c>
      <c r="AB20" s="51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163"/>
      <c r="AQ20" s="182" t="s">
        <v>247</v>
      </c>
    </row>
    <row r="21" spans="1:43" s="214" customFormat="1" ht="12.75">
      <c r="A21" s="27" t="s">
        <v>15</v>
      </c>
      <c r="B21" s="78" t="s">
        <v>54</v>
      </c>
      <c r="C21" s="127">
        <f aca="true" t="shared" si="13" ref="C21:N21">SUM(C22:C23)</f>
        <v>0</v>
      </c>
      <c r="D21" s="127">
        <f t="shared" si="13"/>
        <v>0</v>
      </c>
      <c r="E21" s="127">
        <f t="shared" si="13"/>
        <v>0</v>
      </c>
      <c r="F21" s="220">
        <f t="shared" si="13"/>
        <v>0</v>
      </c>
      <c r="G21" s="209">
        <f t="shared" si="13"/>
        <v>0</v>
      </c>
      <c r="H21" s="210">
        <f t="shared" si="13"/>
        <v>0</v>
      </c>
      <c r="I21" s="211">
        <f t="shared" si="13"/>
        <v>0</v>
      </c>
      <c r="J21" s="220">
        <f t="shared" si="13"/>
        <v>0</v>
      </c>
      <c r="K21" s="209">
        <f t="shared" si="13"/>
        <v>0</v>
      </c>
      <c r="L21" s="210">
        <f t="shared" si="13"/>
        <v>0</v>
      </c>
      <c r="M21" s="211">
        <f t="shared" si="13"/>
        <v>0</v>
      </c>
      <c r="N21" s="220">
        <f t="shared" si="13"/>
        <v>0</v>
      </c>
      <c r="O21" s="209">
        <f aca="true" t="shared" si="14" ref="O21:V21">SUM(O22:O23)</f>
        <v>0</v>
      </c>
      <c r="P21" s="210">
        <f t="shared" si="14"/>
        <v>0</v>
      </c>
      <c r="Q21" s="211">
        <f t="shared" si="14"/>
        <v>0</v>
      </c>
      <c r="R21" s="220">
        <f t="shared" si="14"/>
        <v>0</v>
      </c>
      <c r="S21" s="209">
        <f t="shared" si="14"/>
        <v>0</v>
      </c>
      <c r="T21" s="210">
        <f t="shared" si="14"/>
        <v>0</v>
      </c>
      <c r="U21" s="211">
        <f t="shared" si="14"/>
        <v>0</v>
      </c>
      <c r="V21" s="220">
        <f t="shared" si="14"/>
        <v>0</v>
      </c>
      <c r="W21" s="209">
        <f aca="true" t="shared" si="15" ref="W21:AH21">SUM(W22:W23)</f>
        <v>0</v>
      </c>
      <c r="X21" s="210">
        <f t="shared" si="15"/>
        <v>0</v>
      </c>
      <c r="Y21" s="211">
        <f t="shared" si="15"/>
        <v>0</v>
      </c>
      <c r="Z21" s="220">
        <f t="shared" si="15"/>
        <v>0</v>
      </c>
      <c r="AA21" s="209">
        <f>SUM(AA22:AA23)</f>
        <v>0</v>
      </c>
      <c r="AB21" s="210">
        <f>SUM(AB22:AB23)</f>
        <v>0</v>
      </c>
      <c r="AC21" s="211">
        <f t="shared" si="15"/>
        <v>0</v>
      </c>
      <c r="AD21" s="211">
        <f t="shared" si="15"/>
        <v>0</v>
      </c>
      <c r="AE21" s="211">
        <f t="shared" si="15"/>
        <v>0</v>
      </c>
      <c r="AF21" s="211">
        <f t="shared" si="15"/>
        <v>0</v>
      </c>
      <c r="AG21" s="211">
        <f t="shared" si="15"/>
        <v>0</v>
      </c>
      <c r="AH21" s="211">
        <f t="shared" si="15"/>
        <v>0</v>
      </c>
      <c r="AI21" s="211">
        <f aca="true" t="shared" si="16" ref="AI21:AO21">SUM(AI22:AI23)</f>
        <v>0</v>
      </c>
      <c r="AJ21" s="211">
        <f t="shared" si="16"/>
        <v>0</v>
      </c>
      <c r="AK21" s="211">
        <f t="shared" si="16"/>
        <v>0</v>
      </c>
      <c r="AL21" s="211">
        <f t="shared" si="16"/>
        <v>0</v>
      </c>
      <c r="AM21" s="211">
        <f t="shared" si="16"/>
        <v>0</v>
      </c>
      <c r="AN21" s="211">
        <f t="shared" si="16"/>
        <v>0</v>
      </c>
      <c r="AO21" s="211">
        <f t="shared" si="16"/>
        <v>0</v>
      </c>
      <c r="AP21" s="212"/>
      <c r="AQ21" s="213" t="s">
        <v>247</v>
      </c>
    </row>
    <row r="22" spans="1:43" s="3" customFormat="1" ht="12.75">
      <c r="A22" s="33" t="s">
        <v>9</v>
      </c>
      <c r="B22" s="80" t="s">
        <v>56</v>
      </c>
      <c r="C22" s="89">
        <v>0</v>
      </c>
      <c r="D22" s="89">
        <v>0</v>
      </c>
      <c r="E22" s="89">
        <v>0</v>
      </c>
      <c r="F22" s="34">
        <v>0</v>
      </c>
      <c r="G22" s="29">
        <v>0</v>
      </c>
      <c r="H22" s="51">
        <v>0</v>
      </c>
      <c r="I22" s="62">
        <v>0</v>
      </c>
      <c r="J22" s="34">
        <v>0</v>
      </c>
      <c r="K22" s="29">
        <v>0</v>
      </c>
      <c r="L22" s="51">
        <v>0</v>
      </c>
      <c r="M22" s="62">
        <v>0</v>
      </c>
      <c r="N22" s="34">
        <v>0</v>
      </c>
      <c r="O22" s="29">
        <v>0</v>
      </c>
      <c r="P22" s="51">
        <v>0</v>
      </c>
      <c r="Q22" s="62">
        <v>0</v>
      </c>
      <c r="R22" s="34">
        <v>0</v>
      </c>
      <c r="S22" s="29">
        <v>0</v>
      </c>
      <c r="T22" s="51">
        <v>0</v>
      </c>
      <c r="U22" s="62">
        <v>0</v>
      </c>
      <c r="V22" s="34">
        <v>0</v>
      </c>
      <c r="W22" s="29">
        <v>0</v>
      </c>
      <c r="X22" s="51">
        <v>0</v>
      </c>
      <c r="Y22" s="62">
        <v>0</v>
      </c>
      <c r="Z22" s="34">
        <v>0</v>
      </c>
      <c r="AA22" s="29">
        <v>0</v>
      </c>
      <c r="AB22" s="51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163"/>
      <c r="AQ22" s="181" t="s">
        <v>247</v>
      </c>
    </row>
    <row r="23" spans="1:43" s="3" customFormat="1" ht="12.75">
      <c r="A23" s="33" t="s">
        <v>13</v>
      </c>
      <c r="B23" s="80" t="s">
        <v>58</v>
      </c>
      <c r="C23" s="89">
        <v>0</v>
      </c>
      <c r="D23" s="89">
        <v>0</v>
      </c>
      <c r="E23" s="89">
        <v>0</v>
      </c>
      <c r="F23" s="34">
        <v>0</v>
      </c>
      <c r="G23" s="29">
        <v>0</v>
      </c>
      <c r="H23" s="51">
        <v>0</v>
      </c>
      <c r="I23" s="62">
        <v>0</v>
      </c>
      <c r="J23" s="34">
        <v>0</v>
      </c>
      <c r="K23" s="29">
        <v>0</v>
      </c>
      <c r="L23" s="51">
        <v>0</v>
      </c>
      <c r="M23" s="62">
        <v>0</v>
      </c>
      <c r="N23" s="34">
        <v>0</v>
      </c>
      <c r="O23" s="29">
        <v>0</v>
      </c>
      <c r="P23" s="51">
        <v>0</v>
      </c>
      <c r="Q23" s="62">
        <v>0</v>
      </c>
      <c r="R23" s="34">
        <v>0</v>
      </c>
      <c r="S23" s="29">
        <v>0</v>
      </c>
      <c r="T23" s="51">
        <v>0</v>
      </c>
      <c r="U23" s="62">
        <v>0</v>
      </c>
      <c r="V23" s="34">
        <v>0</v>
      </c>
      <c r="W23" s="29">
        <v>0</v>
      </c>
      <c r="X23" s="51">
        <v>0</v>
      </c>
      <c r="Y23" s="62">
        <v>0</v>
      </c>
      <c r="Z23" s="34">
        <v>0</v>
      </c>
      <c r="AA23" s="29">
        <v>0</v>
      </c>
      <c r="AB23" s="51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163"/>
      <c r="AQ23" s="181" t="s">
        <v>247</v>
      </c>
    </row>
    <row r="24" spans="1:43" s="214" customFormat="1" ht="12.75">
      <c r="A24" s="27" t="s">
        <v>19</v>
      </c>
      <c r="B24" s="78" t="s">
        <v>60</v>
      </c>
      <c r="C24" s="127">
        <f aca="true" t="shared" si="17" ref="C24:N24">C25+C26+C27+C38</f>
        <v>0</v>
      </c>
      <c r="D24" s="127">
        <f t="shared" si="17"/>
        <v>0</v>
      </c>
      <c r="E24" s="127">
        <f t="shared" si="17"/>
        <v>0</v>
      </c>
      <c r="F24" s="220">
        <f t="shared" si="17"/>
        <v>0</v>
      </c>
      <c r="G24" s="209">
        <f t="shared" si="17"/>
        <v>0</v>
      </c>
      <c r="H24" s="210">
        <f t="shared" si="17"/>
        <v>0</v>
      </c>
      <c r="I24" s="211">
        <f t="shared" si="17"/>
        <v>0</v>
      </c>
      <c r="J24" s="220">
        <f t="shared" si="17"/>
        <v>0</v>
      </c>
      <c r="K24" s="209">
        <f t="shared" si="17"/>
        <v>0</v>
      </c>
      <c r="L24" s="210">
        <f t="shared" si="17"/>
        <v>0</v>
      </c>
      <c r="M24" s="211">
        <f t="shared" si="17"/>
        <v>0</v>
      </c>
      <c r="N24" s="220">
        <f t="shared" si="17"/>
        <v>0</v>
      </c>
      <c r="O24" s="209">
        <f aca="true" t="shared" si="18" ref="O24:V24">O25+O26+O27+O38</f>
        <v>0</v>
      </c>
      <c r="P24" s="210">
        <f t="shared" si="18"/>
        <v>0</v>
      </c>
      <c r="Q24" s="211">
        <f t="shared" si="18"/>
        <v>0</v>
      </c>
      <c r="R24" s="220">
        <f t="shared" si="18"/>
        <v>0</v>
      </c>
      <c r="S24" s="209">
        <f t="shared" si="18"/>
        <v>0</v>
      </c>
      <c r="T24" s="210">
        <f t="shared" si="18"/>
        <v>0</v>
      </c>
      <c r="U24" s="211">
        <f t="shared" si="18"/>
        <v>0</v>
      </c>
      <c r="V24" s="220">
        <f t="shared" si="18"/>
        <v>0</v>
      </c>
      <c r="W24" s="209">
        <f aca="true" t="shared" si="19" ref="W24:AH24">W25+W26+W27+W38</f>
        <v>0</v>
      </c>
      <c r="X24" s="210">
        <f t="shared" si="19"/>
        <v>0</v>
      </c>
      <c r="Y24" s="211">
        <f t="shared" si="19"/>
        <v>0</v>
      </c>
      <c r="Z24" s="220">
        <f t="shared" si="19"/>
        <v>0</v>
      </c>
      <c r="AA24" s="209">
        <f>AA25+AA26+AA27+AA38</f>
        <v>0</v>
      </c>
      <c r="AB24" s="210">
        <f>AB25+AB26+AB27+AB38</f>
        <v>0</v>
      </c>
      <c r="AC24" s="211">
        <f t="shared" si="19"/>
        <v>0</v>
      </c>
      <c r="AD24" s="211">
        <f t="shared" si="19"/>
        <v>0</v>
      </c>
      <c r="AE24" s="211">
        <f t="shared" si="19"/>
        <v>0</v>
      </c>
      <c r="AF24" s="211">
        <f t="shared" si="19"/>
        <v>0</v>
      </c>
      <c r="AG24" s="211">
        <f t="shared" si="19"/>
        <v>0</v>
      </c>
      <c r="AH24" s="211">
        <f t="shared" si="19"/>
        <v>0</v>
      </c>
      <c r="AI24" s="211">
        <f aca="true" t="shared" si="20" ref="AI24:AO24">AI25+AI26+AI27+AI38</f>
        <v>0</v>
      </c>
      <c r="AJ24" s="211">
        <f t="shared" si="20"/>
        <v>0</v>
      </c>
      <c r="AK24" s="211">
        <f t="shared" si="20"/>
        <v>0</v>
      </c>
      <c r="AL24" s="211">
        <f t="shared" si="20"/>
        <v>0</v>
      </c>
      <c r="AM24" s="211">
        <f t="shared" si="20"/>
        <v>0</v>
      </c>
      <c r="AN24" s="211">
        <f t="shared" si="20"/>
        <v>0</v>
      </c>
      <c r="AO24" s="211">
        <f t="shared" si="20"/>
        <v>0</v>
      </c>
      <c r="AP24" s="212"/>
      <c r="AQ24" s="213" t="s">
        <v>247</v>
      </c>
    </row>
    <row r="25" spans="1:43" s="3" customFormat="1" ht="12.75">
      <c r="A25" s="33" t="s">
        <v>9</v>
      </c>
      <c r="B25" s="80" t="s">
        <v>62</v>
      </c>
      <c r="C25" s="89">
        <v>0</v>
      </c>
      <c r="D25" s="89">
        <v>0</v>
      </c>
      <c r="E25" s="89">
        <v>0</v>
      </c>
      <c r="F25" s="34">
        <v>0</v>
      </c>
      <c r="G25" s="29">
        <v>0</v>
      </c>
      <c r="H25" s="51">
        <v>0</v>
      </c>
      <c r="I25" s="62">
        <v>0</v>
      </c>
      <c r="J25" s="34">
        <v>0</v>
      </c>
      <c r="K25" s="29">
        <v>0</v>
      </c>
      <c r="L25" s="51">
        <v>0</v>
      </c>
      <c r="M25" s="62">
        <v>0</v>
      </c>
      <c r="N25" s="34">
        <v>0</v>
      </c>
      <c r="O25" s="29">
        <v>0</v>
      </c>
      <c r="P25" s="51">
        <v>0</v>
      </c>
      <c r="Q25" s="62">
        <v>0</v>
      </c>
      <c r="R25" s="34">
        <v>0</v>
      </c>
      <c r="S25" s="29">
        <v>0</v>
      </c>
      <c r="T25" s="51">
        <v>0</v>
      </c>
      <c r="U25" s="62">
        <v>0</v>
      </c>
      <c r="V25" s="34">
        <v>0</v>
      </c>
      <c r="W25" s="29">
        <v>0</v>
      </c>
      <c r="X25" s="51">
        <v>0</v>
      </c>
      <c r="Y25" s="62">
        <v>0</v>
      </c>
      <c r="Z25" s="34">
        <v>0</v>
      </c>
      <c r="AA25" s="29">
        <v>0</v>
      </c>
      <c r="AB25" s="51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164"/>
      <c r="AQ25" s="181" t="s">
        <v>247</v>
      </c>
    </row>
    <row r="26" spans="1:43" s="3" customFormat="1" ht="12.75">
      <c r="A26" s="33" t="s">
        <v>13</v>
      </c>
      <c r="B26" s="80" t="s">
        <v>7</v>
      </c>
      <c r="C26" s="89">
        <v>0</v>
      </c>
      <c r="D26" s="89">
        <v>0</v>
      </c>
      <c r="E26" s="89">
        <v>0</v>
      </c>
      <c r="F26" s="34">
        <v>0</v>
      </c>
      <c r="G26" s="29">
        <v>0</v>
      </c>
      <c r="H26" s="51">
        <v>0</v>
      </c>
      <c r="I26" s="62">
        <v>0</v>
      </c>
      <c r="J26" s="34">
        <v>0</v>
      </c>
      <c r="K26" s="29">
        <v>0</v>
      </c>
      <c r="L26" s="51">
        <v>0</v>
      </c>
      <c r="M26" s="62">
        <v>0</v>
      </c>
      <c r="N26" s="34">
        <v>0</v>
      </c>
      <c r="O26" s="29">
        <v>0</v>
      </c>
      <c r="P26" s="51">
        <v>0</v>
      </c>
      <c r="Q26" s="62">
        <v>0</v>
      </c>
      <c r="R26" s="34">
        <v>0</v>
      </c>
      <c r="S26" s="29">
        <v>0</v>
      </c>
      <c r="T26" s="51">
        <v>0</v>
      </c>
      <c r="U26" s="62">
        <v>0</v>
      </c>
      <c r="V26" s="34">
        <v>0</v>
      </c>
      <c r="W26" s="29">
        <v>0</v>
      </c>
      <c r="X26" s="51">
        <v>0</v>
      </c>
      <c r="Y26" s="62">
        <v>0</v>
      </c>
      <c r="Z26" s="34">
        <v>0</v>
      </c>
      <c r="AA26" s="29">
        <v>0</v>
      </c>
      <c r="AB26" s="51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164"/>
      <c r="AQ26" s="181" t="s">
        <v>247</v>
      </c>
    </row>
    <row r="27" spans="1:43" s="3" customFormat="1" ht="12.75">
      <c r="A27" s="40" t="s">
        <v>17</v>
      </c>
      <c r="B27" s="81" t="s">
        <v>65</v>
      </c>
      <c r="C27" s="127">
        <f aca="true" t="shared" si="21" ref="C27:N27">C28+C33</f>
        <v>0</v>
      </c>
      <c r="D27" s="127">
        <f t="shared" si="21"/>
        <v>0</v>
      </c>
      <c r="E27" s="127">
        <f t="shared" si="21"/>
        <v>0</v>
      </c>
      <c r="F27" s="220">
        <f t="shared" si="21"/>
        <v>0</v>
      </c>
      <c r="G27" s="209">
        <f t="shared" si="21"/>
        <v>0</v>
      </c>
      <c r="H27" s="210">
        <f t="shared" si="21"/>
        <v>0</v>
      </c>
      <c r="I27" s="211">
        <f t="shared" si="21"/>
        <v>0</v>
      </c>
      <c r="J27" s="220">
        <f t="shared" si="21"/>
        <v>0</v>
      </c>
      <c r="K27" s="209">
        <f t="shared" si="21"/>
        <v>0</v>
      </c>
      <c r="L27" s="210">
        <f t="shared" si="21"/>
        <v>0</v>
      </c>
      <c r="M27" s="211">
        <f t="shared" si="21"/>
        <v>0</v>
      </c>
      <c r="N27" s="220">
        <f t="shared" si="21"/>
        <v>0</v>
      </c>
      <c r="O27" s="209">
        <f aca="true" t="shared" si="22" ref="O27:V27">O28+O33</f>
        <v>0</v>
      </c>
      <c r="P27" s="210">
        <f t="shared" si="22"/>
        <v>0</v>
      </c>
      <c r="Q27" s="211">
        <f t="shared" si="22"/>
        <v>0</v>
      </c>
      <c r="R27" s="220">
        <f t="shared" si="22"/>
        <v>0</v>
      </c>
      <c r="S27" s="209">
        <f t="shared" si="22"/>
        <v>0</v>
      </c>
      <c r="T27" s="210">
        <f t="shared" si="22"/>
        <v>0</v>
      </c>
      <c r="U27" s="211">
        <f t="shared" si="22"/>
        <v>0</v>
      </c>
      <c r="V27" s="220">
        <f t="shared" si="22"/>
        <v>0</v>
      </c>
      <c r="W27" s="209">
        <f aca="true" t="shared" si="23" ref="W27:AH27">W28+W33</f>
        <v>0</v>
      </c>
      <c r="X27" s="210">
        <f t="shared" si="23"/>
        <v>0</v>
      </c>
      <c r="Y27" s="211">
        <f t="shared" si="23"/>
        <v>0</v>
      </c>
      <c r="Z27" s="220">
        <f t="shared" si="23"/>
        <v>0</v>
      </c>
      <c r="AA27" s="209">
        <f>AA28+AA33</f>
        <v>0</v>
      </c>
      <c r="AB27" s="210">
        <f>AB28+AB33</f>
        <v>0</v>
      </c>
      <c r="AC27" s="211">
        <f t="shared" si="23"/>
        <v>0</v>
      </c>
      <c r="AD27" s="211">
        <f t="shared" si="23"/>
        <v>0</v>
      </c>
      <c r="AE27" s="211">
        <f t="shared" si="23"/>
        <v>0</v>
      </c>
      <c r="AF27" s="211">
        <f t="shared" si="23"/>
        <v>0</v>
      </c>
      <c r="AG27" s="211">
        <f t="shared" si="23"/>
        <v>0</v>
      </c>
      <c r="AH27" s="211">
        <f t="shared" si="23"/>
        <v>0</v>
      </c>
      <c r="AI27" s="211">
        <f aca="true" t="shared" si="24" ref="AI27:AO27">AI28+AI33</f>
        <v>0</v>
      </c>
      <c r="AJ27" s="211">
        <f t="shared" si="24"/>
        <v>0</v>
      </c>
      <c r="AK27" s="211">
        <f t="shared" si="24"/>
        <v>0</v>
      </c>
      <c r="AL27" s="211">
        <f t="shared" si="24"/>
        <v>0</v>
      </c>
      <c r="AM27" s="211">
        <f t="shared" si="24"/>
        <v>0</v>
      </c>
      <c r="AN27" s="211">
        <f t="shared" si="24"/>
        <v>0</v>
      </c>
      <c r="AO27" s="211">
        <f t="shared" si="24"/>
        <v>0</v>
      </c>
      <c r="AP27" s="164"/>
      <c r="AQ27" s="181" t="s">
        <v>247</v>
      </c>
    </row>
    <row r="28" spans="1:43" s="3" customFormat="1" ht="12.75" outlineLevel="1">
      <c r="A28" s="40" t="s">
        <v>67</v>
      </c>
      <c r="B28" s="81" t="s">
        <v>68</v>
      </c>
      <c r="C28" s="127">
        <f aca="true" t="shared" si="25" ref="C28:N28">SUM(C29:C32)</f>
        <v>0</v>
      </c>
      <c r="D28" s="127">
        <f t="shared" si="25"/>
        <v>0</v>
      </c>
      <c r="E28" s="127">
        <f t="shared" si="25"/>
        <v>0</v>
      </c>
      <c r="F28" s="220">
        <f t="shared" si="25"/>
        <v>0</v>
      </c>
      <c r="G28" s="209">
        <f t="shared" si="25"/>
        <v>0</v>
      </c>
      <c r="H28" s="210">
        <f t="shared" si="25"/>
        <v>0</v>
      </c>
      <c r="I28" s="211">
        <f t="shared" si="25"/>
        <v>0</v>
      </c>
      <c r="J28" s="220">
        <f t="shared" si="25"/>
        <v>0</v>
      </c>
      <c r="K28" s="209">
        <f t="shared" si="25"/>
        <v>0</v>
      </c>
      <c r="L28" s="210">
        <f t="shared" si="25"/>
        <v>0</v>
      </c>
      <c r="M28" s="211">
        <f t="shared" si="25"/>
        <v>0</v>
      </c>
      <c r="N28" s="220">
        <f t="shared" si="25"/>
        <v>0</v>
      </c>
      <c r="O28" s="209">
        <f aca="true" t="shared" si="26" ref="O28:V28">SUM(O29:O32)</f>
        <v>0</v>
      </c>
      <c r="P28" s="210">
        <f t="shared" si="26"/>
        <v>0</v>
      </c>
      <c r="Q28" s="211">
        <f t="shared" si="26"/>
        <v>0</v>
      </c>
      <c r="R28" s="220">
        <f t="shared" si="26"/>
        <v>0</v>
      </c>
      <c r="S28" s="209">
        <f t="shared" si="26"/>
        <v>0</v>
      </c>
      <c r="T28" s="210">
        <f t="shared" si="26"/>
        <v>0</v>
      </c>
      <c r="U28" s="211">
        <f t="shared" si="26"/>
        <v>0</v>
      </c>
      <c r="V28" s="220">
        <f t="shared" si="26"/>
        <v>0</v>
      </c>
      <c r="W28" s="209">
        <f aca="true" t="shared" si="27" ref="W28:AH28">SUM(W29:W32)</f>
        <v>0</v>
      </c>
      <c r="X28" s="210">
        <f t="shared" si="27"/>
        <v>0</v>
      </c>
      <c r="Y28" s="211">
        <f t="shared" si="27"/>
        <v>0</v>
      </c>
      <c r="Z28" s="220">
        <f t="shared" si="27"/>
        <v>0</v>
      </c>
      <c r="AA28" s="209">
        <f>SUM(AA29:AA32)</f>
        <v>0</v>
      </c>
      <c r="AB28" s="210">
        <f>SUM(AB29:AB32)</f>
        <v>0</v>
      </c>
      <c r="AC28" s="211">
        <f t="shared" si="27"/>
        <v>0</v>
      </c>
      <c r="AD28" s="211">
        <f t="shared" si="27"/>
        <v>0</v>
      </c>
      <c r="AE28" s="211">
        <f t="shared" si="27"/>
        <v>0</v>
      </c>
      <c r="AF28" s="211">
        <f t="shared" si="27"/>
        <v>0</v>
      </c>
      <c r="AG28" s="211">
        <f t="shared" si="27"/>
        <v>0</v>
      </c>
      <c r="AH28" s="211">
        <f t="shared" si="27"/>
        <v>0</v>
      </c>
      <c r="AI28" s="211">
        <f aca="true" t="shared" si="28" ref="AI28:AO28">SUM(AI29:AI32)</f>
        <v>0</v>
      </c>
      <c r="AJ28" s="211">
        <f t="shared" si="28"/>
        <v>0</v>
      </c>
      <c r="AK28" s="211">
        <f t="shared" si="28"/>
        <v>0</v>
      </c>
      <c r="AL28" s="211">
        <f t="shared" si="28"/>
        <v>0</v>
      </c>
      <c r="AM28" s="211">
        <f t="shared" si="28"/>
        <v>0</v>
      </c>
      <c r="AN28" s="211">
        <f t="shared" si="28"/>
        <v>0</v>
      </c>
      <c r="AO28" s="211">
        <f t="shared" si="28"/>
        <v>0</v>
      </c>
      <c r="AP28" s="164"/>
      <c r="AQ28" s="181" t="s">
        <v>247</v>
      </c>
    </row>
    <row r="29" spans="1:43" s="3" customFormat="1" ht="12.75" outlineLevel="1">
      <c r="A29" s="33" t="s">
        <v>52</v>
      </c>
      <c r="B29" s="80" t="s">
        <v>70</v>
      </c>
      <c r="C29" s="89">
        <v>0</v>
      </c>
      <c r="D29" s="89">
        <v>0</v>
      </c>
      <c r="E29" s="89">
        <v>0</v>
      </c>
      <c r="F29" s="34">
        <v>0</v>
      </c>
      <c r="G29" s="29">
        <v>0</v>
      </c>
      <c r="H29" s="51">
        <v>0</v>
      </c>
      <c r="I29" s="62">
        <v>0</v>
      </c>
      <c r="J29" s="34">
        <v>0</v>
      </c>
      <c r="K29" s="29">
        <v>0</v>
      </c>
      <c r="L29" s="51">
        <v>0</v>
      </c>
      <c r="M29" s="62">
        <v>0</v>
      </c>
      <c r="N29" s="34">
        <v>0</v>
      </c>
      <c r="O29" s="29">
        <v>0</v>
      </c>
      <c r="P29" s="51">
        <v>0</v>
      </c>
      <c r="Q29" s="62">
        <v>0</v>
      </c>
      <c r="R29" s="34">
        <v>0</v>
      </c>
      <c r="S29" s="29">
        <v>0</v>
      </c>
      <c r="T29" s="51">
        <v>0</v>
      </c>
      <c r="U29" s="62">
        <v>0</v>
      </c>
      <c r="V29" s="34">
        <v>0</v>
      </c>
      <c r="W29" s="29">
        <v>0</v>
      </c>
      <c r="X29" s="51">
        <v>0</v>
      </c>
      <c r="Y29" s="62">
        <v>0</v>
      </c>
      <c r="Z29" s="34">
        <v>0</v>
      </c>
      <c r="AA29" s="29">
        <v>0</v>
      </c>
      <c r="AB29" s="51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163"/>
      <c r="AQ29" s="181" t="s">
        <v>247</v>
      </c>
    </row>
    <row r="30" spans="1:43" s="3" customFormat="1" ht="12.75" outlineLevel="1">
      <c r="A30" s="33" t="s">
        <v>52</v>
      </c>
      <c r="B30" s="80" t="s">
        <v>72</v>
      </c>
      <c r="C30" s="89">
        <v>0</v>
      </c>
      <c r="D30" s="89">
        <v>0</v>
      </c>
      <c r="E30" s="89">
        <v>0</v>
      </c>
      <c r="F30" s="34">
        <v>0</v>
      </c>
      <c r="G30" s="29">
        <v>0</v>
      </c>
      <c r="H30" s="51">
        <v>0</v>
      </c>
      <c r="I30" s="62">
        <v>0</v>
      </c>
      <c r="J30" s="34">
        <v>0</v>
      </c>
      <c r="K30" s="29">
        <v>0</v>
      </c>
      <c r="L30" s="51">
        <v>0</v>
      </c>
      <c r="M30" s="62">
        <v>0</v>
      </c>
      <c r="N30" s="34">
        <v>0</v>
      </c>
      <c r="O30" s="29">
        <v>0</v>
      </c>
      <c r="P30" s="51">
        <v>0</v>
      </c>
      <c r="Q30" s="62">
        <v>0</v>
      </c>
      <c r="R30" s="34">
        <v>0</v>
      </c>
      <c r="S30" s="29">
        <v>0</v>
      </c>
      <c r="T30" s="51">
        <v>0</v>
      </c>
      <c r="U30" s="62">
        <v>0</v>
      </c>
      <c r="V30" s="34">
        <v>0</v>
      </c>
      <c r="W30" s="29">
        <v>0</v>
      </c>
      <c r="X30" s="51">
        <v>0</v>
      </c>
      <c r="Y30" s="62">
        <v>0</v>
      </c>
      <c r="Z30" s="34">
        <v>0</v>
      </c>
      <c r="AA30" s="29">
        <v>0</v>
      </c>
      <c r="AB30" s="51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163"/>
      <c r="AQ30" s="181" t="s">
        <v>247</v>
      </c>
    </row>
    <row r="31" spans="1:43" s="3" customFormat="1" ht="12.75" outlineLevel="1">
      <c r="A31" s="33" t="s">
        <v>52</v>
      </c>
      <c r="B31" s="80" t="s">
        <v>74</v>
      </c>
      <c r="C31" s="89">
        <v>0</v>
      </c>
      <c r="D31" s="89">
        <v>0</v>
      </c>
      <c r="E31" s="89">
        <v>0</v>
      </c>
      <c r="F31" s="34">
        <v>0</v>
      </c>
      <c r="G31" s="29">
        <v>0</v>
      </c>
      <c r="H31" s="51">
        <v>0</v>
      </c>
      <c r="I31" s="62">
        <v>0</v>
      </c>
      <c r="J31" s="34">
        <v>0</v>
      </c>
      <c r="K31" s="29">
        <v>0</v>
      </c>
      <c r="L31" s="51">
        <v>0</v>
      </c>
      <c r="M31" s="62">
        <v>0</v>
      </c>
      <c r="N31" s="34">
        <v>0</v>
      </c>
      <c r="O31" s="29">
        <v>0</v>
      </c>
      <c r="P31" s="51">
        <v>0</v>
      </c>
      <c r="Q31" s="62">
        <v>0</v>
      </c>
      <c r="R31" s="34">
        <v>0</v>
      </c>
      <c r="S31" s="29">
        <v>0</v>
      </c>
      <c r="T31" s="51">
        <v>0</v>
      </c>
      <c r="U31" s="62">
        <v>0</v>
      </c>
      <c r="V31" s="34">
        <v>0</v>
      </c>
      <c r="W31" s="29">
        <v>0</v>
      </c>
      <c r="X31" s="51">
        <v>0</v>
      </c>
      <c r="Y31" s="62">
        <v>0</v>
      </c>
      <c r="Z31" s="34">
        <v>0</v>
      </c>
      <c r="AA31" s="29">
        <v>0</v>
      </c>
      <c r="AB31" s="51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163"/>
      <c r="AQ31" s="181" t="s">
        <v>247</v>
      </c>
    </row>
    <row r="32" spans="1:43" s="3" customFormat="1" ht="12.75" outlineLevel="1">
      <c r="A32" s="33" t="s">
        <v>52</v>
      </c>
      <c r="B32" s="80" t="s">
        <v>76</v>
      </c>
      <c r="C32" s="89">
        <v>0</v>
      </c>
      <c r="D32" s="89">
        <v>0</v>
      </c>
      <c r="E32" s="89">
        <v>0</v>
      </c>
      <c r="F32" s="34">
        <v>0</v>
      </c>
      <c r="G32" s="29">
        <v>0</v>
      </c>
      <c r="H32" s="51">
        <v>0</v>
      </c>
      <c r="I32" s="62">
        <v>0</v>
      </c>
      <c r="J32" s="34">
        <v>0</v>
      </c>
      <c r="K32" s="29">
        <v>0</v>
      </c>
      <c r="L32" s="51">
        <v>0</v>
      </c>
      <c r="M32" s="62">
        <v>0</v>
      </c>
      <c r="N32" s="34">
        <v>0</v>
      </c>
      <c r="O32" s="29">
        <v>0</v>
      </c>
      <c r="P32" s="51">
        <v>0</v>
      </c>
      <c r="Q32" s="62">
        <v>0</v>
      </c>
      <c r="R32" s="34">
        <v>0</v>
      </c>
      <c r="S32" s="29">
        <v>0</v>
      </c>
      <c r="T32" s="51">
        <v>0</v>
      </c>
      <c r="U32" s="62">
        <v>0</v>
      </c>
      <c r="V32" s="34">
        <v>0</v>
      </c>
      <c r="W32" s="29">
        <v>0</v>
      </c>
      <c r="X32" s="51">
        <v>0</v>
      </c>
      <c r="Y32" s="62">
        <v>0</v>
      </c>
      <c r="Z32" s="34">
        <v>0</v>
      </c>
      <c r="AA32" s="29">
        <v>0</v>
      </c>
      <c r="AB32" s="51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164"/>
      <c r="AQ32" s="181" t="s">
        <v>247</v>
      </c>
    </row>
    <row r="33" spans="1:43" s="3" customFormat="1" ht="12.75" outlineLevel="1">
      <c r="A33" s="40" t="s">
        <v>35</v>
      </c>
      <c r="B33" s="81" t="s">
        <v>78</v>
      </c>
      <c r="C33" s="127">
        <f aca="true" t="shared" si="29" ref="C33:N33">SUM(C34:C37)</f>
        <v>0</v>
      </c>
      <c r="D33" s="127">
        <f t="shared" si="29"/>
        <v>0</v>
      </c>
      <c r="E33" s="127">
        <f t="shared" si="29"/>
        <v>0</v>
      </c>
      <c r="F33" s="220">
        <f t="shared" si="29"/>
        <v>0</v>
      </c>
      <c r="G33" s="209">
        <f t="shared" si="29"/>
        <v>0</v>
      </c>
      <c r="H33" s="210">
        <f t="shared" si="29"/>
        <v>0</v>
      </c>
      <c r="I33" s="211">
        <f t="shared" si="29"/>
        <v>0</v>
      </c>
      <c r="J33" s="220">
        <f t="shared" si="29"/>
        <v>0</v>
      </c>
      <c r="K33" s="209">
        <f t="shared" si="29"/>
        <v>0</v>
      </c>
      <c r="L33" s="210">
        <f t="shared" si="29"/>
        <v>0</v>
      </c>
      <c r="M33" s="211">
        <f t="shared" si="29"/>
        <v>0</v>
      </c>
      <c r="N33" s="220">
        <f t="shared" si="29"/>
        <v>0</v>
      </c>
      <c r="O33" s="209">
        <f aca="true" t="shared" si="30" ref="O33:V33">SUM(O34:O37)</f>
        <v>0</v>
      </c>
      <c r="P33" s="210">
        <f t="shared" si="30"/>
        <v>0</v>
      </c>
      <c r="Q33" s="211">
        <f t="shared" si="30"/>
        <v>0</v>
      </c>
      <c r="R33" s="220">
        <f t="shared" si="30"/>
        <v>0</v>
      </c>
      <c r="S33" s="209">
        <f t="shared" si="30"/>
        <v>0</v>
      </c>
      <c r="T33" s="210">
        <f t="shared" si="30"/>
        <v>0</v>
      </c>
      <c r="U33" s="211">
        <f t="shared" si="30"/>
        <v>0</v>
      </c>
      <c r="V33" s="220">
        <f t="shared" si="30"/>
        <v>0</v>
      </c>
      <c r="W33" s="209">
        <f aca="true" t="shared" si="31" ref="W33:AH33">SUM(W34:W37)</f>
        <v>0</v>
      </c>
      <c r="X33" s="210">
        <f t="shared" si="31"/>
        <v>0</v>
      </c>
      <c r="Y33" s="211">
        <f t="shared" si="31"/>
        <v>0</v>
      </c>
      <c r="Z33" s="220">
        <f t="shared" si="31"/>
        <v>0</v>
      </c>
      <c r="AA33" s="209">
        <f>SUM(AA34:AA37)</f>
        <v>0</v>
      </c>
      <c r="AB33" s="210">
        <f>SUM(AB34:AB37)</f>
        <v>0</v>
      </c>
      <c r="AC33" s="211">
        <f t="shared" si="31"/>
        <v>0</v>
      </c>
      <c r="AD33" s="211">
        <f t="shared" si="31"/>
        <v>0</v>
      </c>
      <c r="AE33" s="211">
        <f t="shared" si="31"/>
        <v>0</v>
      </c>
      <c r="AF33" s="211">
        <f t="shared" si="31"/>
        <v>0</v>
      </c>
      <c r="AG33" s="211">
        <f t="shared" si="31"/>
        <v>0</v>
      </c>
      <c r="AH33" s="211">
        <f t="shared" si="31"/>
        <v>0</v>
      </c>
      <c r="AI33" s="211">
        <f aca="true" t="shared" si="32" ref="AI33:AO33">SUM(AI34:AI37)</f>
        <v>0</v>
      </c>
      <c r="AJ33" s="211">
        <f t="shared" si="32"/>
        <v>0</v>
      </c>
      <c r="AK33" s="211">
        <f t="shared" si="32"/>
        <v>0</v>
      </c>
      <c r="AL33" s="211">
        <f t="shared" si="32"/>
        <v>0</v>
      </c>
      <c r="AM33" s="211">
        <f t="shared" si="32"/>
        <v>0</v>
      </c>
      <c r="AN33" s="211">
        <f t="shared" si="32"/>
        <v>0</v>
      </c>
      <c r="AO33" s="211">
        <f t="shared" si="32"/>
        <v>0</v>
      </c>
      <c r="AP33" s="164"/>
      <c r="AQ33" s="181" t="s">
        <v>247</v>
      </c>
    </row>
    <row r="34" spans="1:43" s="3" customFormat="1" ht="12.75" outlineLevel="1">
      <c r="A34" s="33" t="s">
        <v>52</v>
      </c>
      <c r="B34" s="80" t="s">
        <v>70</v>
      </c>
      <c r="C34" s="89">
        <v>0</v>
      </c>
      <c r="D34" s="89">
        <v>0</v>
      </c>
      <c r="E34" s="89">
        <v>0</v>
      </c>
      <c r="F34" s="34">
        <v>0</v>
      </c>
      <c r="G34" s="29">
        <v>0</v>
      </c>
      <c r="H34" s="51">
        <v>0</v>
      </c>
      <c r="I34" s="62">
        <v>0</v>
      </c>
      <c r="J34" s="34">
        <v>0</v>
      </c>
      <c r="K34" s="29">
        <v>0</v>
      </c>
      <c r="L34" s="51">
        <v>0</v>
      </c>
      <c r="M34" s="62">
        <v>0</v>
      </c>
      <c r="N34" s="34">
        <v>0</v>
      </c>
      <c r="O34" s="29">
        <v>0</v>
      </c>
      <c r="P34" s="51">
        <v>0</v>
      </c>
      <c r="Q34" s="62">
        <v>0</v>
      </c>
      <c r="R34" s="34">
        <v>0</v>
      </c>
      <c r="S34" s="29">
        <v>0</v>
      </c>
      <c r="T34" s="51">
        <v>0</v>
      </c>
      <c r="U34" s="62">
        <v>0</v>
      </c>
      <c r="V34" s="34">
        <v>0</v>
      </c>
      <c r="W34" s="29">
        <v>0</v>
      </c>
      <c r="X34" s="51">
        <v>0</v>
      </c>
      <c r="Y34" s="62">
        <v>0</v>
      </c>
      <c r="Z34" s="34">
        <v>0</v>
      </c>
      <c r="AA34" s="29">
        <v>0</v>
      </c>
      <c r="AB34" s="51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163"/>
      <c r="AQ34" s="181" t="s">
        <v>247</v>
      </c>
    </row>
    <row r="35" spans="1:43" s="3" customFormat="1" ht="12.75" outlineLevel="1">
      <c r="A35" s="33" t="s">
        <v>52</v>
      </c>
      <c r="B35" s="80" t="s">
        <v>72</v>
      </c>
      <c r="C35" s="89">
        <v>0</v>
      </c>
      <c r="D35" s="89">
        <v>0</v>
      </c>
      <c r="E35" s="89">
        <v>0</v>
      </c>
      <c r="F35" s="34">
        <v>0</v>
      </c>
      <c r="G35" s="29">
        <v>0</v>
      </c>
      <c r="H35" s="51">
        <v>0</v>
      </c>
      <c r="I35" s="62">
        <v>0</v>
      </c>
      <c r="J35" s="34">
        <v>0</v>
      </c>
      <c r="K35" s="29">
        <v>0</v>
      </c>
      <c r="L35" s="51">
        <v>0</v>
      </c>
      <c r="M35" s="62">
        <v>0</v>
      </c>
      <c r="N35" s="34">
        <v>0</v>
      </c>
      <c r="O35" s="29">
        <v>0</v>
      </c>
      <c r="P35" s="51">
        <v>0</v>
      </c>
      <c r="Q35" s="62">
        <v>0</v>
      </c>
      <c r="R35" s="34">
        <v>0</v>
      </c>
      <c r="S35" s="29">
        <v>0</v>
      </c>
      <c r="T35" s="51">
        <v>0</v>
      </c>
      <c r="U35" s="62">
        <v>0</v>
      </c>
      <c r="V35" s="34">
        <v>0</v>
      </c>
      <c r="W35" s="29">
        <v>0</v>
      </c>
      <c r="X35" s="51">
        <v>0</v>
      </c>
      <c r="Y35" s="62">
        <v>0</v>
      </c>
      <c r="Z35" s="34">
        <v>0</v>
      </c>
      <c r="AA35" s="29">
        <v>0</v>
      </c>
      <c r="AB35" s="51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163"/>
      <c r="AQ35" s="181" t="s">
        <v>247</v>
      </c>
    </row>
    <row r="36" spans="1:43" s="3" customFormat="1" ht="12.75" outlineLevel="1">
      <c r="A36" s="33" t="s">
        <v>52</v>
      </c>
      <c r="B36" s="80" t="s">
        <v>74</v>
      </c>
      <c r="C36" s="89">
        <v>0</v>
      </c>
      <c r="D36" s="89">
        <v>0</v>
      </c>
      <c r="E36" s="89">
        <v>0</v>
      </c>
      <c r="F36" s="34">
        <v>0</v>
      </c>
      <c r="G36" s="29">
        <v>0</v>
      </c>
      <c r="H36" s="51">
        <v>0</v>
      </c>
      <c r="I36" s="62">
        <v>0</v>
      </c>
      <c r="J36" s="34">
        <v>0</v>
      </c>
      <c r="K36" s="29">
        <v>0</v>
      </c>
      <c r="L36" s="51">
        <v>0</v>
      </c>
      <c r="M36" s="62">
        <v>0</v>
      </c>
      <c r="N36" s="34">
        <v>0</v>
      </c>
      <c r="O36" s="29">
        <v>0</v>
      </c>
      <c r="P36" s="51">
        <v>0</v>
      </c>
      <c r="Q36" s="62">
        <v>0</v>
      </c>
      <c r="R36" s="34">
        <v>0</v>
      </c>
      <c r="S36" s="29">
        <v>0</v>
      </c>
      <c r="T36" s="51">
        <v>0</v>
      </c>
      <c r="U36" s="62">
        <v>0</v>
      </c>
      <c r="V36" s="34">
        <v>0</v>
      </c>
      <c r="W36" s="29">
        <v>0</v>
      </c>
      <c r="X36" s="51">
        <v>0</v>
      </c>
      <c r="Y36" s="62">
        <v>0</v>
      </c>
      <c r="Z36" s="34">
        <v>0</v>
      </c>
      <c r="AA36" s="29">
        <v>0</v>
      </c>
      <c r="AB36" s="51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163"/>
      <c r="AQ36" s="181" t="s">
        <v>247</v>
      </c>
    </row>
    <row r="37" spans="1:43" s="3" customFormat="1" ht="12.75" outlineLevel="1">
      <c r="A37" s="33" t="s">
        <v>52</v>
      </c>
      <c r="B37" s="80" t="s">
        <v>76</v>
      </c>
      <c r="C37" s="89">
        <v>0</v>
      </c>
      <c r="D37" s="89">
        <v>0</v>
      </c>
      <c r="E37" s="89">
        <v>0</v>
      </c>
      <c r="F37" s="34">
        <v>0</v>
      </c>
      <c r="G37" s="29">
        <v>0</v>
      </c>
      <c r="H37" s="51">
        <v>0</v>
      </c>
      <c r="I37" s="62">
        <v>0</v>
      </c>
      <c r="J37" s="34">
        <v>0</v>
      </c>
      <c r="K37" s="29">
        <v>0</v>
      </c>
      <c r="L37" s="51">
        <v>0</v>
      </c>
      <c r="M37" s="62">
        <v>0</v>
      </c>
      <c r="N37" s="34">
        <v>0</v>
      </c>
      <c r="O37" s="29">
        <v>0</v>
      </c>
      <c r="P37" s="51">
        <v>0</v>
      </c>
      <c r="Q37" s="62">
        <v>0</v>
      </c>
      <c r="R37" s="34">
        <v>0</v>
      </c>
      <c r="S37" s="29">
        <v>0</v>
      </c>
      <c r="T37" s="51">
        <v>0</v>
      </c>
      <c r="U37" s="62">
        <v>0</v>
      </c>
      <c r="V37" s="34">
        <v>0</v>
      </c>
      <c r="W37" s="29">
        <v>0</v>
      </c>
      <c r="X37" s="51">
        <v>0</v>
      </c>
      <c r="Y37" s="62">
        <v>0</v>
      </c>
      <c r="Z37" s="34">
        <v>0</v>
      </c>
      <c r="AA37" s="29">
        <v>0</v>
      </c>
      <c r="AB37" s="51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163"/>
      <c r="AQ37" s="181" t="s">
        <v>247</v>
      </c>
    </row>
    <row r="38" spans="1:43" s="3" customFormat="1" ht="12.75" outlineLevel="1">
      <c r="A38" s="33" t="s">
        <v>21</v>
      </c>
      <c r="B38" s="80" t="s">
        <v>83</v>
      </c>
      <c r="C38" s="89">
        <v>0</v>
      </c>
      <c r="D38" s="89">
        <v>0</v>
      </c>
      <c r="E38" s="89">
        <v>0</v>
      </c>
      <c r="F38" s="34">
        <v>0</v>
      </c>
      <c r="G38" s="29">
        <v>0</v>
      </c>
      <c r="H38" s="51">
        <v>0</v>
      </c>
      <c r="I38" s="62">
        <v>0</v>
      </c>
      <c r="J38" s="34">
        <v>0</v>
      </c>
      <c r="K38" s="29">
        <v>0</v>
      </c>
      <c r="L38" s="51">
        <v>0</v>
      </c>
      <c r="M38" s="62">
        <v>0</v>
      </c>
      <c r="N38" s="34">
        <v>0</v>
      </c>
      <c r="O38" s="29">
        <v>0</v>
      </c>
      <c r="P38" s="51">
        <v>0</v>
      </c>
      <c r="Q38" s="62">
        <v>0</v>
      </c>
      <c r="R38" s="34">
        <v>0</v>
      </c>
      <c r="S38" s="29">
        <v>0</v>
      </c>
      <c r="T38" s="51">
        <v>0</v>
      </c>
      <c r="U38" s="62">
        <v>0</v>
      </c>
      <c r="V38" s="34">
        <v>0</v>
      </c>
      <c r="W38" s="29">
        <v>0</v>
      </c>
      <c r="X38" s="51">
        <v>0</v>
      </c>
      <c r="Y38" s="62">
        <v>0</v>
      </c>
      <c r="Z38" s="34">
        <v>0</v>
      </c>
      <c r="AA38" s="29">
        <v>0</v>
      </c>
      <c r="AB38" s="51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163"/>
      <c r="AQ38" s="181" t="s">
        <v>247</v>
      </c>
    </row>
    <row r="39" spans="1:43" s="214" customFormat="1" ht="12.75">
      <c r="A39" s="27" t="s">
        <v>23</v>
      </c>
      <c r="B39" s="78" t="s">
        <v>85</v>
      </c>
      <c r="C39" s="127">
        <f aca="true" t="shared" si="33" ref="C39:N39">SUM(C40:C41)</f>
        <v>0</v>
      </c>
      <c r="D39" s="127">
        <f t="shared" si="33"/>
        <v>0</v>
      </c>
      <c r="E39" s="127">
        <f t="shared" si="33"/>
        <v>0</v>
      </c>
      <c r="F39" s="220">
        <f t="shared" si="33"/>
        <v>0</v>
      </c>
      <c r="G39" s="209">
        <f t="shared" si="33"/>
        <v>0</v>
      </c>
      <c r="H39" s="210">
        <f t="shared" si="33"/>
        <v>0</v>
      </c>
      <c r="I39" s="211">
        <f t="shared" si="33"/>
        <v>0</v>
      </c>
      <c r="J39" s="220">
        <f t="shared" si="33"/>
        <v>0</v>
      </c>
      <c r="K39" s="209">
        <f t="shared" si="33"/>
        <v>0</v>
      </c>
      <c r="L39" s="210">
        <f t="shared" si="33"/>
        <v>0</v>
      </c>
      <c r="M39" s="211">
        <f t="shared" si="33"/>
        <v>0</v>
      </c>
      <c r="N39" s="220">
        <f t="shared" si="33"/>
        <v>0</v>
      </c>
      <c r="O39" s="209">
        <f aca="true" t="shared" si="34" ref="O39:V39">SUM(O40:O41)</f>
        <v>0</v>
      </c>
      <c r="P39" s="210">
        <f t="shared" si="34"/>
        <v>0</v>
      </c>
      <c r="Q39" s="211">
        <f t="shared" si="34"/>
        <v>0</v>
      </c>
      <c r="R39" s="220">
        <f t="shared" si="34"/>
        <v>0</v>
      </c>
      <c r="S39" s="209">
        <f t="shared" si="34"/>
        <v>0</v>
      </c>
      <c r="T39" s="210">
        <f t="shared" si="34"/>
        <v>0</v>
      </c>
      <c r="U39" s="211">
        <f t="shared" si="34"/>
        <v>0</v>
      </c>
      <c r="V39" s="220">
        <f t="shared" si="34"/>
        <v>0</v>
      </c>
      <c r="W39" s="209">
        <f aca="true" t="shared" si="35" ref="W39:AH39">SUM(W40:W41)</f>
        <v>0</v>
      </c>
      <c r="X39" s="210">
        <f t="shared" si="35"/>
        <v>0</v>
      </c>
      <c r="Y39" s="211">
        <f t="shared" si="35"/>
        <v>0</v>
      </c>
      <c r="Z39" s="220">
        <f t="shared" si="35"/>
        <v>0</v>
      </c>
      <c r="AA39" s="209">
        <f>SUM(AA40:AA41)</f>
        <v>0</v>
      </c>
      <c r="AB39" s="210">
        <f>SUM(AB40:AB41)</f>
        <v>0</v>
      </c>
      <c r="AC39" s="211">
        <f t="shared" si="35"/>
        <v>0</v>
      </c>
      <c r="AD39" s="211">
        <f t="shared" si="35"/>
        <v>0</v>
      </c>
      <c r="AE39" s="211">
        <f t="shared" si="35"/>
        <v>0</v>
      </c>
      <c r="AF39" s="211">
        <f t="shared" si="35"/>
        <v>0</v>
      </c>
      <c r="AG39" s="211">
        <f t="shared" si="35"/>
        <v>0</v>
      </c>
      <c r="AH39" s="211">
        <f t="shared" si="35"/>
        <v>0</v>
      </c>
      <c r="AI39" s="211">
        <f aca="true" t="shared" si="36" ref="AI39:AO39">SUM(AI40:AI41)</f>
        <v>0</v>
      </c>
      <c r="AJ39" s="211">
        <f t="shared" si="36"/>
        <v>0</v>
      </c>
      <c r="AK39" s="211">
        <f t="shared" si="36"/>
        <v>0</v>
      </c>
      <c r="AL39" s="211">
        <f t="shared" si="36"/>
        <v>0</v>
      </c>
      <c r="AM39" s="211">
        <f t="shared" si="36"/>
        <v>0</v>
      </c>
      <c r="AN39" s="211">
        <f t="shared" si="36"/>
        <v>0</v>
      </c>
      <c r="AO39" s="211">
        <f t="shared" si="36"/>
        <v>0</v>
      </c>
      <c r="AP39" s="212"/>
      <c r="AQ39" s="213" t="s">
        <v>247</v>
      </c>
    </row>
    <row r="40" spans="1:43" s="3" customFormat="1" ht="12.75">
      <c r="A40" s="33" t="s">
        <v>9</v>
      </c>
      <c r="B40" s="80" t="s">
        <v>86</v>
      </c>
      <c r="C40" s="89">
        <v>0</v>
      </c>
      <c r="D40" s="89">
        <v>0</v>
      </c>
      <c r="E40" s="89">
        <v>0</v>
      </c>
      <c r="F40" s="34">
        <v>0</v>
      </c>
      <c r="G40" s="29">
        <v>0</v>
      </c>
      <c r="H40" s="51">
        <v>0</v>
      </c>
      <c r="I40" s="62">
        <v>0</v>
      </c>
      <c r="J40" s="34">
        <v>0</v>
      </c>
      <c r="K40" s="29">
        <v>0</v>
      </c>
      <c r="L40" s="51">
        <v>0</v>
      </c>
      <c r="M40" s="62">
        <v>0</v>
      </c>
      <c r="N40" s="34">
        <v>0</v>
      </c>
      <c r="O40" s="29">
        <v>0</v>
      </c>
      <c r="P40" s="51">
        <v>0</v>
      </c>
      <c r="Q40" s="62">
        <v>0</v>
      </c>
      <c r="R40" s="34">
        <v>0</v>
      </c>
      <c r="S40" s="29">
        <v>0</v>
      </c>
      <c r="T40" s="51">
        <v>0</v>
      </c>
      <c r="U40" s="62">
        <v>0</v>
      </c>
      <c r="V40" s="34">
        <v>0</v>
      </c>
      <c r="W40" s="29">
        <v>0</v>
      </c>
      <c r="X40" s="51">
        <v>0</v>
      </c>
      <c r="Y40" s="62">
        <v>0</v>
      </c>
      <c r="Z40" s="34">
        <v>0</v>
      </c>
      <c r="AA40" s="29">
        <v>0</v>
      </c>
      <c r="AB40" s="51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163"/>
      <c r="AQ40" s="181" t="s">
        <v>247</v>
      </c>
    </row>
    <row r="41" spans="1:43" s="3" customFormat="1" ht="12.75">
      <c r="A41" s="9" t="s">
        <v>13</v>
      </c>
      <c r="B41" s="79" t="s">
        <v>87</v>
      </c>
      <c r="C41" s="88">
        <v>0</v>
      </c>
      <c r="D41" s="88">
        <v>0</v>
      </c>
      <c r="E41" s="88">
        <v>0</v>
      </c>
      <c r="F41" s="5">
        <v>0</v>
      </c>
      <c r="G41" s="6">
        <v>0</v>
      </c>
      <c r="H41" s="50">
        <v>0</v>
      </c>
      <c r="I41" s="61">
        <v>0</v>
      </c>
      <c r="J41" s="5">
        <v>0</v>
      </c>
      <c r="K41" s="6">
        <v>0</v>
      </c>
      <c r="L41" s="50">
        <v>0</v>
      </c>
      <c r="M41" s="61">
        <v>0</v>
      </c>
      <c r="N41" s="5">
        <v>0</v>
      </c>
      <c r="O41" s="6">
        <v>0</v>
      </c>
      <c r="P41" s="50">
        <v>0</v>
      </c>
      <c r="Q41" s="61">
        <v>0</v>
      </c>
      <c r="R41" s="5">
        <v>0</v>
      </c>
      <c r="S41" s="6">
        <v>0</v>
      </c>
      <c r="T41" s="50">
        <v>0</v>
      </c>
      <c r="U41" s="61">
        <v>0</v>
      </c>
      <c r="V41" s="5">
        <v>0</v>
      </c>
      <c r="W41" s="6">
        <v>0</v>
      </c>
      <c r="X41" s="50">
        <v>0</v>
      </c>
      <c r="Y41" s="61">
        <v>0</v>
      </c>
      <c r="Z41" s="5">
        <v>0</v>
      </c>
      <c r="AA41" s="6">
        <v>0</v>
      </c>
      <c r="AB41" s="50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163"/>
      <c r="AQ41" s="181" t="s">
        <v>247</v>
      </c>
    </row>
    <row r="42" spans="1:43" s="214" customFormat="1" ht="12.75">
      <c r="A42" s="27" t="s">
        <v>41</v>
      </c>
      <c r="B42" s="78" t="s">
        <v>89</v>
      </c>
      <c r="C42" s="127">
        <f aca="true" t="shared" si="37" ref="C42:N42">C43+C49+C62+C79</f>
        <v>0</v>
      </c>
      <c r="D42" s="127">
        <f t="shared" si="37"/>
        <v>0</v>
      </c>
      <c r="E42" s="127">
        <f t="shared" si="37"/>
        <v>0</v>
      </c>
      <c r="F42" s="220">
        <f t="shared" si="37"/>
        <v>0</v>
      </c>
      <c r="G42" s="209">
        <f t="shared" si="37"/>
        <v>0</v>
      </c>
      <c r="H42" s="210">
        <f t="shared" si="37"/>
        <v>0</v>
      </c>
      <c r="I42" s="211">
        <f t="shared" si="37"/>
        <v>0</v>
      </c>
      <c r="J42" s="220">
        <f t="shared" si="37"/>
        <v>0</v>
      </c>
      <c r="K42" s="209">
        <f t="shared" si="37"/>
        <v>0</v>
      </c>
      <c r="L42" s="210">
        <f t="shared" si="37"/>
        <v>0</v>
      </c>
      <c r="M42" s="211">
        <f t="shared" si="37"/>
        <v>0</v>
      </c>
      <c r="N42" s="220">
        <f t="shared" si="37"/>
        <v>0</v>
      </c>
      <c r="O42" s="209">
        <f aca="true" t="shared" si="38" ref="O42:V42">O43+O49+O62+O79</f>
        <v>0</v>
      </c>
      <c r="P42" s="210">
        <f t="shared" si="38"/>
        <v>0</v>
      </c>
      <c r="Q42" s="211">
        <f t="shared" si="38"/>
        <v>0</v>
      </c>
      <c r="R42" s="220">
        <f t="shared" si="38"/>
        <v>0</v>
      </c>
      <c r="S42" s="209">
        <f t="shared" si="38"/>
        <v>0</v>
      </c>
      <c r="T42" s="210">
        <f t="shared" si="38"/>
        <v>0</v>
      </c>
      <c r="U42" s="211">
        <f t="shared" si="38"/>
        <v>0</v>
      </c>
      <c r="V42" s="220">
        <f t="shared" si="38"/>
        <v>0</v>
      </c>
      <c r="W42" s="209">
        <f aca="true" t="shared" si="39" ref="W42:AH42">W43+W49+W62+W79</f>
        <v>0</v>
      </c>
      <c r="X42" s="210">
        <f t="shared" si="39"/>
        <v>0</v>
      </c>
      <c r="Y42" s="211">
        <f t="shared" si="39"/>
        <v>0</v>
      </c>
      <c r="Z42" s="220">
        <f t="shared" si="39"/>
        <v>0</v>
      </c>
      <c r="AA42" s="209">
        <f>AA43+AA49+AA62+AA79</f>
        <v>0</v>
      </c>
      <c r="AB42" s="210">
        <f>AB43+AB49+AB62+AB79</f>
        <v>0</v>
      </c>
      <c r="AC42" s="211">
        <f t="shared" si="39"/>
        <v>0</v>
      </c>
      <c r="AD42" s="211">
        <f t="shared" si="39"/>
        <v>0</v>
      </c>
      <c r="AE42" s="211">
        <f t="shared" si="39"/>
        <v>0</v>
      </c>
      <c r="AF42" s="211">
        <f t="shared" si="39"/>
        <v>0</v>
      </c>
      <c r="AG42" s="211">
        <f t="shared" si="39"/>
        <v>0</v>
      </c>
      <c r="AH42" s="211">
        <f t="shared" si="39"/>
        <v>0</v>
      </c>
      <c r="AI42" s="211">
        <f aca="true" t="shared" si="40" ref="AI42:AO42">AI43+AI49+AI62+AI79</f>
        <v>0</v>
      </c>
      <c r="AJ42" s="211">
        <f t="shared" si="40"/>
        <v>0</v>
      </c>
      <c r="AK42" s="211">
        <f t="shared" si="40"/>
        <v>0</v>
      </c>
      <c r="AL42" s="211">
        <f t="shared" si="40"/>
        <v>0</v>
      </c>
      <c r="AM42" s="211">
        <f t="shared" si="40"/>
        <v>0</v>
      </c>
      <c r="AN42" s="211">
        <f t="shared" si="40"/>
        <v>0</v>
      </c>
      <c r="AO42" s="211">
        <f t="shared" si="40"/>
        <v>0</v>
      </c>
      <c r="AP42" s="212"/>
      <c r="AQ42" s="213" t="s">
        <v>247</v>
      </c>
    </row>
    <row r="43" spans="1:43" s="214" customFormat="1" ht="12.75">
      <c r="A43" s="27" t="s">
        <v>6</v>
      </c>
      <c r="B43" s="78" t="s">
        <v>90</v>
      </c>
      <c r="C43" s="127">
        <f>SUM(C44:C48)</f>
        <v>0</v>
      </c>
      <c r="D43" s="127">
        <f>SUM(D44:D48)</f>
        <v>0</v>
      </c>
      <c r="E43" s="127">
        <f aca="true" t="shared" si="41" ref="E43:R43">SUM(E44:E48)</f>
        <v>0</v>
      </c>
      <c r="F43" s="220">
        <f>SUM(F44:F48)</f>
        <v>0</v>
      </c>
      <c r="G43" s="209">
        <f>SUM(G44:G48)</f>
        <v>0</v>
      </c>
      <c r="H43" s="210">
        <f>SUM(H44:H48)</f>
        <v>0</v>
      </c>
      <c r="I43" s="211">
        <f t="shared" si="41"/>
        <v>0</v>
      </c>
      <c r="J43" s="220">
        <f t="shared" si="41"/>
        <v>0</v>
      </c>
      <c r="K43" s="209">
        <f t="shared" si="41"/>
        <v>0</v>
      </c>
      <c r="L43" s="210">
        <f t="shared" si="41"/>
        <v>0</v>
      </c>
      <c r="M43" s="211">
        <f t="shared" si="41"/>
        <v>0</v>
      </c>
      <c r="N43" s="220">
        <f t="shared" si="41"/>
        <v>0</v>
      </c>
      <c r="O43" s="209">
        <f>SUM(O44:O48)</f>
        <v>0</v>
      </c>
      <c r="P43" s="210">
        <f>SUM(P44:P48)</f>
        <v>0</v>
      </c>
      <c r="Q43" s="211">
        <f t="shared" si="41"/>
        <v>0</v>
      </c>
      <c r="R43" s="220">
        <f t="shared" si="41"/>
        <v>0</v>
      </c>
      <c r="S43" s="209">
        <f aca="true" t="shared" si="42" ref="S43:AO43">SUM(S44:S48)</f>
        <v>0</v>
      </c>
      <c r="T43" s="210">
        <f t="shared" si="42"/>
        <v>0</v>
      </c>
      <c r="U43" s="211">
        <f t="shared" si="42"/>
        <v>0</v>
      </c>
      <c r="V43" s="220">
        <f t="shared" si="42"/>
        <v>0</v>
      </c>
      <c r="W43" s="209">
        <f t="shared" si="42"/>
        <v>0</v>
      </c>
      <c r="X43" s="210">
        <f t="shared" si="42"/>
        <v>0</v>
      </c>
      <c r="Y43" s="211">
        <f t="shared" si="42"/>
        <v>0</v>
      </c>
      <c r="Z43" s="220">
        <f>SUM(Z44:Z48)</f>
        <v>0</v>
      </c>
      <c r="AA43" s="209">
        <f>SUM(AA44:AA48)</f>
        <v>0</v>
      </c>
      <c r="AB43" s="210">
        <f>SUM(AB44:AB48)</f>
        <v>0</v>
      </c>
      <c r="AC43" s="211">
        <f t="shared" si="42"/>
        <v>0</v>
      </c>
      <c r="AD43" s="211">
        <f t="shared" si="42"/>
        <v>0</v>
      </c>
      <c r="AE43" s="211">
        <f t="shared" si="42"/>
        <v>0</v>
      </c>
      <c r="AF43" s="211">
        <f t="shared" si="42"/>
        <v>0</v>
      </c>
      <c r="AG43" s="211">
        <f t="shared" si="42"/>
        <v>0</v>
      </c>
      <c r="AH43" s="211">
        <f t="shared" si="42"/>
        <v>0</v>
      </c>
      <c r="AI43" s="211">
        <f t="shared" si="42"/>
        <v>0</v>
      </c>
      <c r="AJ43" s="211">
        <f>SUM(AJ44:AJ48)</f>
        <v>0</v>
      </c>
      <c r="AK43" s="211">
        <f>SUM(AK44:AK48)</f>
        <v>0</v>
      </c>
      <c r="AL43" s="211">
        <f>SUM(AL44:AL48)</f>
        <v>0</v>
      </c>
      <c r="AM43" s="211">
        <f>SUM(AM44:AM48)</f>
        <v>0</v>
      </c>
      <c r="AN43" s="211">
        <f>SUM(AN44:AN48)</f>
        <v>0</v>
      </c>
      <c r="AO43" s="211">
        <f t="shared" si="42"/>
        <v>0</v>
      </c>
      <c r="AP43" s="212"/>
      <c r="AQ43" s="213" t="s">
        <v>247</v>
      </c>
    </row>
    <row r="44" spans="1:43" s="32" customFormat="1" ht="12.75">
      <c r="A44" s="38" t="s">
        <v>9</v>
      </c>
      <c r="B44" s="83" t="s">
        <v>91</v>
      </c>
      <c r="C44" s="89">
        <v>0</v>
      </c>
      <c r="D44" s="89">
        <v>0</v>
      </c>
      <c r="E44" s="89">
        <v>0</v>
      </c>
      <c r="F44" s="34">
        <v>0</v>
      </c>
      <c r="G44" s="29">
        <v>0</v>
      </c>
      <c r="H44" s="51">
        <v>0</v>
      </c>
      <c r="I44" s="62">
        <v>0</v>
      </c>
      <c r="J44" s="34">
        <v>0</v>
      </c>
      <c r="K44" s="29">
        <v>0</v>
      </c>
      <c r="L44" s="51">
        <v>0</v>
      </c>
      <c r="M44" s="62">
        <v>0</v>
      </c>
      <c r="N44" s="34">
        <v>0</v>
      </c>
      <c r="O44" s="29">
        <v>0</v>
      </c>
      <c r="P44" s="51">
        <v>0</v>
      </c>
      <c r="Q44" s="62">
        <v>0</v>
      </c>
      <c r="R44" s="34">
        <v>0</v>
      </c>
      <c r="S44" s="29">
        <v>0</v>
      </c>
      <c r="T44" s="51">
        <v>0</v>
      </c>
      <c r="U44" s="62">
        <v>0</v>
      </c>
      <c r="V44" s="34">
        <v>0</v>
      </c>
      <c r="W44" s="29">
        <v>0</v>
      </c>
      <c r="X44" s="51">
        <v>0</v>
      </c>
      <c r="Y44" s="62">
        <v>0</v>
      </c>
      <c r="Z44" s="34">
        <v>0</v>
      </c>
      <c r="AA44" s="29">
        <v>0</v>
      </c>
      <c r="AB44" s="51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163"/>
      <c r="AQ44" s="182" t="s">
        <v>247</v>
      </c>
    </row>
    <row r="45" spans="1:43" s="32" customFormat="1" ht="12.75">
      <c r="A45" s="38" t="s">
        <v>13</v>
      </c>
      <c r="B45" s="83" t="s">
        <v>93</v>
      </c>
      <c r="C45" s="89">
        <v>0</v>
      </c>
      <c r="D45" s="89">
        <v>0</v>
      </c>
      <c r="E45" s="89">
        <v>0</v>
      </c>
      <c r="F45" s="34">
        <v>0</v>
      </c>
      <c r="G45" s="29">
        <v>0</v>
      </c>
      <c r="H45" s="51">
        <v>0</v>
      </c>
      <c r="I45" s="62">
        <v>0</v>
      </c>
      <c r="J45" s="34">
        <v>0</v>
      </c>
      <c r="K45" s="29">
        <v>0</v>
      </c>
      <c r="L45" s="51">
        <v>0</v>
      </c>
      <c r="M45" s="62">
        <v>0</v>
      </c>
      <c r="N45" s="34">
        <v>0</v>
      </c>
      <c r="O45" s="29">
        <v>0</v>
      </c>
      <c r="P45" s="51">
        <v>0</v>
      </c>
      <c r="Q45" s="62">
        <v>0</v>
      </c>
      <c r="R45" s="34">
        <v>0</v>
      </c>
      <c r="S45" s="29">
        <v>0</v>
      </c>
      <c r="T45" s="51">
        <v>0</v>
      </c>
      <c r="U45" s="62">
        <v>0</v>
      </c>
      <c r="V45" s="34">
        <v>0</v>
      </c>
      <c r="W45" s="29">
        <v>0</v>
      </c>
      <c r="X45" s="51">
        <v>0</v>
      </c>
      <c r="Y45" s="62">
        <v>0</v>
      </c>
      <c r="Z45" s="34">
        <v>0</v>
      </c>
      <c r="AA45" s="29">
        <v>0</v>
      </c>
      <c r="AB45" s="51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163"/>
      <c r="AQ45" s="182" t="s">
        <v>247</v>
      </c>
    </row>
    <row r="46" spans="1:43" s="32" customFormat="1" ht="12.75">
      <c r="A46" s="38" t="s">
        <v>17</v>
      </c>
      <c r="B46" s="83" t="s">
        <v>95</v>
      </c>
      <c r="C46" s="89">
        <v>0</v>
      </c>
      <c r="D46" s="89">
        <v>0</v>
      </c>
      <c r="E46" s="89">
        <v>0</v>
      </c>
      <c r="F46" s="34">
        <v>0</v>
      </c>
      <c r="G46" s="29">
        <v>0</v>
      </c>
      <c r="H46" s="51">
        <v>0</v>
      </c>
      <c r="I46" s="62">
        <v>0</v>
      </c>
      <c r="J46" s="34">
        <v>0</v>
      </c>
      <c r="K46" s="29">
        <v>0</v>
      </c>
      <c r="L46" s="51">
        <v>0</v>
      </c>
      <c r="M46" s="62">
        <v>0</v>
      </c>
      <c r="N46" s="34">
        <v>0</v>
      </c>
      <c r="O46" s="29">
        <v>0</v>
      </c>
      <c r="P46" s="51">
        <v>0</v>
      </c>
      <c r="Q46" s="62">
        <v>0</v>
      </c>
      <c r="R46" s="34">
        <v>0</v>
      </c>
      <c r="S46" s="29">
        <v>0</v>
      </c>
      <c r="T46" s="51">
        <v>0</v>
      </c>
      <c r="U46" s="62">
        <v>0</v>
      </c>
      <c r="V46" s="34">
        <v>0</v>
      </c>
      <c r="W46" s="29">
        <v>0</v>
      </c>
      <c r="X46" s="51">
        <v>0</v>
      </c>
      <c r="Y46" s="62">
        <v>0</v>
      </c>
      <c r="Z46" s="34">
        <v>0</v>
      </c>
      <c r="AA46" s="29">
        <v>0</v>
      </c>
      <c r="AB46" s="51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163"/>
      <c r="AQ46" s="183" t="s">
        <v>247</v>
      </c>
    </row>
    <row r="47" spans="1:43" s="32" customFormat="1" ht="12.75">
      <c r="A47" s="38" t="s">
        <v>21</v>
      </c>
      <c r="B47" s="83" t="s">
        <v>98</v>
      </c>
      <c r="C47" s="89">
        <v>0</v>
      </c>
      <c r="D47" s="89">
        <v>0</v>
      </c>
      <c r="E47" s="89">
        <v>0</v>
      </c>
      <c r="F47" s="34">
        <v>0</v>
      </c>
      <c r="G47" s="29">
        <v>0</v>
      </c>
      <c r="H47" s="51">
        <v>0</v>
      </c>
      <c r="I47" s="62">
        <v>0</v>
      </c>
      <c r="J47" s="34">
        <v>0</v>
      </c>
      <c r="K47" s="29">
        <v>0</v>
      </c>
      <c r="L47" s="51">
        <v>0</v>
      </c>
      <c r="M47" s="62">
        <v>0</v>
      </c>
      <c r="N47" s="34">
        <v>0</v>
      </c>
      <c r="O47" s="29">
        <v>0</v>
      </c>
      <c r="P47" s="51">
        <v>0</v>
      </c>
      <c r="Q47" s="62">
        <v>0</v>
      </c>
      <c r="R47" s="34">
        <v>0</v>
      </c>
      <c r="S47" s="29">
        <v>0</v>
      </c>
      <c r="T47" s="51">
        <v>0</v>
      </c>
      <c r="U47" s="62">
        <v>0</v>
      </c>
      <c r="V47" s="34">
        <v>0</v>
      </c>
      <c r="W47" s="29">
        <v>0</v>
      </c>
      <c r="X47" s="51">
        <v>0</v>
      </c>
      <c r="Y47" s="62">
        <v>0</v>
      </c>
      <c r="Z47" s="34">
        <v>0</v>
      </c>
      <c r="AA47" s="29">
        <v>0</v>
      </c>
      <c r="AB47" s="51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163"/>
      <c r="AQ47" s="182" t="s">
        <v>247</v>
      </c>
    </row>
    <row r="48" spans="1:43" s="32" customFormat="1" ht="12.75">
      <c r="A48" s="38" t="s">
        <v>101</v>
      </c>
      <c r="B48" s="83" t="s">
        <v>102</v>
      </c>
      <c r="C48" s="89">
        <v>0</v>
      </c>
      <c r="D48" s="89">
        <v>0</v>
      </c>
      <c r="E48" s="89">
        <v>0</v>
      </c>
      <c r="F48" s="34">
        <v>0</v>
      </c>
      <c r="G48" s="29">
        <v>0</v>
      </c>
      <c r="H48" s="51">
        <v>0</v>
      </c>
      <c r="I48" s="62">
        <v>0</v>
      </c>
      <c r="J48" s="34">
        <v>0</v>
      </c>
      <c r="K48" s="29">
        <v>0</v>
      </c>
      <c r="L48" s="51">
        <v>0</v>
      </c>
      <c r="M48" s="62">
        <v>0</v>
      </c>
      <c r="N48" s="34">
        <v>0</v>
      </c>
      <c r="O48" s="29">
        <v>0</v>
      </c>
      <c r="P48" s="51">
        <v>0</v>
      </c>
      <c r="Q48" s="62">
        <v>0</v>
      </c>
      <c r="R48" s="34">
        <v>0</v>
      </c>
      <c r="S48" s="29">
        <v>0</v>
      </c>
      <c r="T48" s="51">
        <v>0</v>
      </c>
      <c r="U48" s="62">
        <v>0</v>
      </c>
      <c r="V48" s="34">
        <v>0</v>
      </c>
      <c r="W48" s="29">
        <v>0</v>
      </c>
      <c r="X48" s="51">
        <v>0</v>
      </c>
      <c r="Y48" s="62">
        <v>0</v>
      </c>
      <c r="Z48" s="34">
        <v>0</v>
      </c>
      <c r="AA48" s="29">
        <v>0</v>
      </c>
      <c r="AB48" s="51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163"/>
      <c r="AQ48" s="182" t="s">
        <v>247</v>
      </c>
    </row>
    <row r="49" spans="1:43" s="214" customFormat="1" ht="12.75">
      <c r="A49" s="27" t="s">
        <v>11</v>
      </c>
      <c r="B49" s="78" t="s">
        <v>105</v>
      </c>
      <c r="C49" s="127">
        <f>C50+C55</f>
        <v>0</v>
      </c>
      <c r="D49" s="127">
        <f>D50+D55</f>
        <v>0</v>
      </c>
      <c r="E49" s="127">
        <f aca="true" t="shared" si="43" ref="E49:R49">E50+E55</f>
        <v>0</v>
      </c>
      <c r="F49" s="220">
        <f>F50+F55</f>
        <v>0</v>
      </c>
      <c r="G49" s="209">
        <f>G50+G55</f>
        <v>0</v>
      </c>
      <c r="H49" s="210">
        <f>H50+H55</f>
        <v>0</v>
      </c>
      <c r="I49" s="211">
        <f t="shared" si="43"/>
        <v>0</v>
      </c>
      <c r="J49" s="220">
        <f t="shared" si="43"/>
        <v>0</v>
      </c>
      <c r="K49" s="209">
        <f t="shared" si="43"/>
        <v>0</v>
      </c>
      <c r="L49" s="210">
        <f t="shared" si="43"/>
        <v>0</v>
      </c>
      <c r="M49" s="211">
        <f t="shared" si="43"/>
        <v>0</v>
      </c>
      <c r="N49" s="220">
        <f t="shared" si="43"/>
        <v>0</v>
      </c>
      <c r="O49" s="209">
        <f>O50+O55</f>
        <v>0</v>
      </c>
      <c r="P49" s="210">
        <f>P50+P55</f>
        <v>0</v>
      </c>
      <c r="Q49" s="211">
        <f t="shared" si="43"/>
        <v>0</v>
      </c>
      <c r="R49" s="220">
        <f t="shared" si="43"/>
        <v>0</v>
      </c>
      <c r="S49" s="209">
        <f aca="true" t="shared" si="44" ref="S49:AO49">S50+S55</f>
        <v>0</v>
      </c>
      <c r="T49" s="210">
        <f t="shared" si="44"/>
        <v>0</v>
      </c>
      <c r="U49" s="211">
        <f t="shared" si="44"/>
        <v>0</v>
      </c>
      <c r="V49" s="220">
        <f t="shared" si="44"/>
        <v>0</v>
      </c>
      <c r="W49" s="209">
        <f t="shared" si="44"/>
        <v>0</v>
      </c>
      <c r="X49" s="210">
        <f t="shared" si="44"/>
        <v>0</v>
      </c>
      <c r="Y49" s="211">
        <f t="shared" si="44"/>
        <v>0</v>
      </c>
      <c r="Z49" s="220">
        <f>Z50+Z55</f>
        <v>0</v>
      </c>
      <c r="AA49" s="209">
        <f>AA50+AA55</f>
        <v>0</v>
      </c>
      <c r="AB49" s="210">
        <f>AB50+AB55</f>
        <v>0</v>
      </c>
      <c r="AC49" s="211">
        <f t="shared" si="44"/>
        <v>0</v>
      </c>
      <c r="AD49" s="211">
        <f t="shared" si="44"/>
        <v>0</v>
      </c>
      <c r="AE49" s="211">
        <f t="shared" si="44"/>
        <v>0</v>
      </c>
      <c r="AF49" s="211">
        <f t="shared" si="44"/>
        <v>0</v>
      </c>
      <c r="AG49" s="211">
        <f t="shared" si="44"/>
        <v>0</v>
      </c>
      <c r="AH49" s="211">
        <f t="shared" si="44"/>
        <v>0</v>
      </c>
      <c r="AI49" s="211">
        <f t="shared" si="44"/>
        <v>0</v>
      </c>
      <c r="AJ49" s="211">
        <f>AJ50+AJ55</f>
        <v>0</v>
      </c>
      <c r="AK49" s="211">
        <f>AK50+AK55</f>
        <v>0</v>
      </c>
      <c r="AL49" s="211">
        <f>AL50+AL55</f>
        <v>0</v>
      </c>
      <c r="AM49" s="211">
        <f>AM50+AM55</f>
        <v>0</v>
      </c>
      <c r="AN49" s="211">
        <f>AN50+AN55</f>
        <v>0</v>
      </c>
      <c r="AO49" s="211">
        <f t="shared" si="44"/>
        <v>0</v>
      </c>
      <c r="AP49" s="212"/>
      <c r="AQ49" s="213" t="s">
        <v>247</v>
      </c>
    </row>
    <row r="50" spans="1:43" s="3" customFormat="1" ht="12.75">
      <c r="A50" s="40" t="s">
        <v>9</v>
      </c>
      <c r="B50" s="81" t="s">
        <v>107</v>
      </c>
      <c r="C50" s="127">
        <f aca="true" t="shared" si="45" ref="C50:N50">C51+C54</f>
        <v>0</v>
      </c>
      <c r="D50" s="127">
        <f t="shared" si="45"/>
        <v>0</v>
      </c>
      <c r="E50" s="127">
        <f t="shared" si="45"/>
        <v>0</v>
      </c>
      <c r="F50" s="220">
        <f t="shared" si="45"/>
        <v>0</v>
      </c>
      <c r="G50" s="209">
        <f t="shared" si="45"/>
        <v>0</v>
      </c>
      <c r="H50" s="210">
        <f t="shared" si="45"/>
        <v>0</v>
      </c>
      <c r="I50" s="211">
        <f t="shared" si="45"/>
        <v>0</v>
      </c>
      <c r="J50" s="220">
        <f t="shared" si="45"/>
        <v>0</v>
      </c>
      <c r="K50" s="209">
        <f t="shared" si="45"/>
        <v>0</v>
      </c>
      <c r="L50" s="210">
        <f t="shared" si="45"/>
        <v>0</v>
      </c>
      <c r="M50" s="211">
        <f t="shared" si="45"/>
        <v>0</v>
      </c>
      <c r="N50" s="220">
        <f t="shared" si="45"/>
        <v>0</v>
      </c>
      <c r="O50" s="209">
        <f aca="true" t="shared" si="46" ref="O50:V50">O51+O54</f>
        <v>0</v>
      </c>
      <c r="P50" s="210">
        <f t="shared" si="46"/>
        <v>0</v>
      </c>
      <c r="Q50" s="211">
        <f t="shared" si="46"/>
        <v>0</v>
      </c>
      <c r="R50" s="220">
        <f t="shared" si="46"/>
        <v>0</v>
      </c>
      <c r="S50" s="209">
        <f t="shared" si="46"/>
        <v>0</v>
      </c>
      <c r="T50" s="210">
        <f t="shared" si="46"/>
        <v>0</v>
      </c>
      <c r="U50" s="211">
        <f t="shared" si="46"/>
        <v>0</v>
      </c>
      <c r="V50" s="220">
        <f t="shared" si="46"/>
        <v>0</v>
      </c>
      <c r="W50" s="209">
        <f aca="true" t="shared" si="47" ref="W50:AH50">W51+W54</f>
        <v>0</v>
      </c>
      <c r="X50" s="210">
        <f t="shared" si="47"/>
        <v>0</v>
      </c>
      <c r="Y50" s="211">
        <f t="shared" si="47"/>
        <v>0</v>
      </c>
      <c r="Z50" s="220">
        <f t="shared" si="47"/>
        <v>0</v>
      </c>
      <c r="AA50" s="209">
        <f>AA51+AA54</f>
        <v>0</v>
      </c>
      <c r="AB50" s="210">
        <f>AB51+AB54</f>
        <v>0</v>
      </c>
      <c r="AC50" s="211">
        <f t="shared" si="47"/>
        <v>0</v>
      </c>
      <c r="AD50" s="211">
        <f t="shared" si="47"/>
        <v>0</v>
      </c>
      <c r="AE50" s="211">
        <f t="shared" si="47"/>
        <v>0</v>
      </c>
      <c r="AF50" s="211">
        <f t="shared" si="47"/>
        <v>0</v>
      </c>
      <c r="AG50" s="211">
        <f t="shared" si="47"/>
        <v>0</v>
      </c>
      <c r="AH50" s="211">
        <f t="shared" si="47"/>
        <v>0</v>
      </c>
      <c r="AI50" s="211">
        <f aca="true" t="shared" si="48" ref="AI50:AO50">AI51+AI54</f>
        <v>0</v>
      </c>
      <c r="AJ50" s="211">
        <f t="shared" si="48"/>
        <v>0</v>
      </c>
      <c r="AK50" s="211">
        <f t="shared" si="48"/>
        <v>0</v>
      </c>
      <c r="AL50" s="211">
        <f t="shared" si="48"/>
        <v>0</v>
      </c>
      <c r="AM50" s="211">
        <f t="shared" si="48"/>
        <v>0</v>
      </c>
      <c r="AN50" s="211">
        <f t="shared" si="48"/>
        <v>0</v>
      </c>
      <c r="AO50" s="211">
        <f t="shared" si="48"/>
        <v>0</v>
      </c>
      <c r="AP50" s="164"/>
      <c r="AQ50" s="181" t="s">
        <v>247</v>
      </c>
    </row>
    <row r="51" spans="1:43" s="3" customFormat="1" ht="12.75" outlineLevel="1">
      <c r="A51" s="40" t="s">
        <v>67</v>
      </c>
      <c r="B51" s="81" t="s">
        <v>109</v>
      </c>
      <c r="C51" s="127">
        <f aca="true" t="shared" si="49" ref="C51:N51">SUM(C52:C53)</f>
        <v>0</v>
      </c>
      <c r="D51" s="127">
        <f t="shared" si="49"/>
        <v>0</v>
      </c>
      <c r="E51" s="127">
        <f t="shared" si="49"/>
        <v>0</v>
      </c>
      <c r="F51" s="220">
        <f t="shared" si="49"/>
        <v>0</v>
      </c>
      <c r="G51" s="209">
        <f t="shared" si="49"/>
        <v>0</v>
      </c>
      <c r="H51" s="210">
        <f t="shared" si="49"/>
        <v>0</v>
      </c>
      <c r="I51" s="211">
        <f t="shared" si="49"/>
        <v>0</v>
      </c>
      <c r="J51" s="220">
        <f t="shared" si="49"/>
        <v>0</v>
      </c>
      <c r="K51" s="209">
        <f t="shared" si="49"/>
        <v>0</v>
      </c>
      <c r="L51" s="210">
        <f t="shared" si="49"/>
        <v>0</v>
      </c>
      <c r="M51" s="211">
        <f t="shared" si="49"/>
        <v>0</v>
      </c>
      <c r="N51" s="220">
        <f t="shared" si="49"/>
        <v>0</v>
      </c>
      <c r="O51" s="209">
        <f aca="true" t="shared" si="50" ref="O51:V51">SUM(O52:O53)</f>
        <v>0</v>
      </c>
      <c r="P51" s="210">
        <f t="shared" si="50"/>
        <v>0</v>
      </c>
      <c r="Q51" s="211">
        <f t="shared" si="50"/>
        <v>0</v>
      </c>
      <c r="R51" s="220">
        <f t="shared" si="50"/>
        <v>0</v>
      </c>
      <c r="S51" s="209">
        <f t="shared" si="50"/>
        <v>0</v>
      </c>
      <c r="T51" s="210">
        <f t="shared" si="50"/>
        <v>0</v>
      </c>
      <c r="U51" s="211">
        <f t="shared" si="50"/>
        <v>0</v>
      </c>
      <c r="V51" s="220">
        <f t="shared" si="50"/>
        <v>0</v>
      </c>
      <c r="W51" s="209">
        <f aca="true" t="shared" si="51" ref="W51:AH51">SUM(W52:W53)</f>
        <v>0</v>
      </c>
      <c r="X51" s="210">
        <f t="shared" si="51"/>
        <v>0</v>
      </c>
      <c r="Y51" s="211">
        <f t="shared" si="51"/>
        <v>0</v>
      </c>
      <c r="Z51" s="220">
        <f t="shared" si="51"/>
        <v>0</v>
      </c>
      <c r="AA51" s="209">
        <f>SUM(AA52:AA53)</f>
        <v>0</v>
      </c>
      <c r="AB51" s="210">
        <f>SUM(AB52:AB53)</f>
        <v>0</v>
      </c>
      <c r="AC51" s="211">
        <f t="shared" si="51"/>
        <v>0</v>
      </c>
      <c r="AD51" s="211">
        <f t="shared" si="51"/>
        <v>0</v>
      </c>
      <c r="AE51" s="211">
        <f t="shared" si="51"/>
        <v>0</v>
      </c>
      <c r="AF51" s="211">
        <f t="shared" si="51"/>
        <v>0</v>
      </c>
      <c r="AG51" s="211">
        <f t="shared" si="51"/>
        <v>0</v>
      </c>
      <c r="AH51" s="211">
        <f t="shared" si="51"/>
        <v>0</v>
      </c>
      <c r="AI51" s="211">
        <f aca="true" t="shared" si="52" ref="AI51:AO51">SUM(AI52:AI53)</f>
        <v>0</v>
      </c>
      <c r="AJ51" s="211">
        <f t="shared" si="52"/>
        <v>0</v>
      </c>
      <c r="AK51" s="211">
        <f t="shared" si="52"/>
        <v>0</v>
      </c>
      <c r="AL51" s="211">
        <f t="shared" si="52"/>
        <v>0</v>
      </c>
      <c r="AM51" s="211">
        <f t="shared" si="52"/>
        <v>0</v>
      </c>
      <c r="AN51" s="211">
        <f t="shared" si="52"/>
        <v>0</v>
      </c>
      <c r="AO51" s="211">
        <f t="shared" si="52"/>
        <v>0</v>
      </c>
      <c r="AP51" s="164"/>
      <c r="AQ51" s="181" t="s">
        <v>247</v>
      </c>
    </row>
    <row r="52" spans="1:43" s="3" customFormat="1" ht="12.75" outlineLevel="1">
      <c r="A52" s="33" t="s">
        <v>52</v>
      </c>
      <c r="B52" s="80" t="s">
        <v>81</v>
      </c>
      <c r="C52" s="89">
        <v>0</v>
      </c>
      <c r="D52" s="195">
        <v>0</v>
      </c>
      <c r="E52" s="195">
        <v>0</v>
      </c>
      <c r="F52" s="221">
        <v>0</v>
      </c>
      <c r="G52" s="222">
        <v>0</v>
      </c>
      <c r="H52" s="223">
        <v>0</v>
      </c>
      <c r="I52" s="224">
        <v>0</v>
      </c>
      <c r="J52" s="221">
        <v>0</v>
      </c>
      <c r="K52" s="222">
        <v>0</v>
      </c>
      <c r="L52" s="223">
        <v>0</v>
      </c>
      <c r="M52" s="224">
        <v>0</v>
      </c>
      <c r="N52" s="221">
        <v>0</v>
      </c>
      <c r="O52" s="222">
        <v>0</v>
      </c>
      <c r="P52" s="223">
        <v>0</v>
      </c>
      <c r="Q52" s="224">
        <v>0</v>
      </c>
      <c r="R52" s="221">
        <v>0</v>
      </c>
      <c r="S52" s="222">
        <v>0</v>
      </c>
      <c r="T52" s="223">
        <v>0</v>
      </c>
      <c r="U52" s="224">
        <v>0</v>
      </c>
      <c r="V52" s="221">
        <v>0</v>
      </c>
      <c r="W52" s="222">
        <v>0</v>
      </c>
      <c r="X52" s="223">
        <v>0</v>
      </c>
      <c r="Y52" s="224">
        <v>0</v>
      </c>
      <c r="Z52" s="221">
        <v>0</v>
      </c>
      <c r="AA52" s="222">
        <v>0</v>
      </c>
      <c r="AB52" s="223">
        <v>0</v>
      </c>
      <c r="AC52" s="224">
        <v>0</v>
      </c>
      <c r="AD52" s="224">
        <v>0</v>
      </c>
      <c r="AE52" s="224">
        <v>0</v>
      </c>
      <c r="AF52" s="224">
        <v>0</v>
      </c>
      <c r="AG52" s="224">
        <v>0</v>
      </c>
      <c r="AH52" s="224">
        <v>0</v>
      </c>
      <c r="AI52" s="224">
        <v>0</v>
      </c>
      <c r="AJ52" s="224">
        <v>0</v>
      </c>
      <c r="AK52" s="224">
        <v>0</v>
      </c>
      <c r="AL52" s="224">
        <v>0</v>
      </c>
      <c r="AM52" s="224">
        <v>0</v>
      </c>
      <c r="AN52" s="224">
        <v>0</v>
      </c>
      <c r="AO52" s="224">
        <v>0</v>
      </c>
      <c r="AP52" s="163"/>
      <c r="AQ52" s="181" t="s">
        <v>247</v>
      </c>
    </row>
    <row r="53" spans="1:43" s="3" customFormat="1" ht="12.75" outlineLevel="1">
      <c r="A53" s="33" t="s">
        <v>52</v>
      </c>
      <c r="B53" s="80" t="s">
        <v>82</v>
      </c>
      <c r="C53" s="89">
        <v>0</v>
      </c>
      <c r="D53" s="195">
        <v>0</v>
      </c>
      <c r="E53" s="195">
        <v>0</v>
      </c>
      <c r="F53" s="221">
        <v>0</v>
      </c>
      <c r="G53" s="222">
        <v>0</v>
      </c>
      <c r="H53" s="223">
        <v>0</v>
      </c>
      <c r="I53" s="224">
        <v>0</v>
      </c>
      <c r="J53" s="221">
        <v>0</v>
      </c>
      <c r="K53" s="222">
        <v>0</v>
      </c>
      <c r="L53" s="223">
        <v>0</v>
      </c>
      <c r="M53" s="224">
        <v>0</v>
      </c>
      <c r="N53" s="221">
        <v>0</v>
      </c>
      <c r="O53" s="222">
        <v>0</v>
      </c>
      <c r="P53" s="223">
        <v>0</v>
      </c>
      <c r="Q53" s="224">
        <v>0</v>
      </c>
      <c r="R53" s="221">
        <v>0</v>
      </c>
      <c r="S53" s="222">
        <v>0</v>
      </c>
      <c r="T53" s="223">
        <v>0</v>
      </c>
      <c r="U53" s="224">
        <v>0</v>
      </c>
      <c r="V53" s="221">
        <v>0</v>
      </c>
      <c r="W53" s="222">
        <v>0</v>
      </c>
      <c r="X53" s="223">
        <v>0</v>
      </c>
      <c r="Y53" s="224">
        <v>0</v>
      </c>
      <c r="Z53" s="221">
        <v>0</v>
      </c>
      <c r="AA53" s="222">
        <v>0</v>
      </c>
      <c r="AB53" s="223">
        <v>0</v>
      </c>
      <c r="AC53" s="224">
        <v>0</v>
      </c>
      <c r="AD53" s="224">
        <v>0</v>
      </c>
      <c r="AE53" s="224">
        <v>0</v>
      </c>
      <c r="AF53" s="224">
        <v>0</v>
      </c>
      <c r="AG53" s="224">
        <v>0</v>
      </c>
      <c r="AH53" s="224">
        <v>0</v>
      </c>
      <c r="AI53" s="224">
        <v>0</v>
      </c>
      <c r="AJ53" s="224">
        <v>0</v>
      </c>
      <c r="AK53" s="224">
        <v>0</v>
      </c>
      <c r="AL53" s="224">
        <v>0</v>
      </c>
      <c r="AM53" s="224">
        <v>0</v>
      </c>
      <c r="AN53" s="224">
        <v>0</v>
      </c>
      <c r="AO53" s="224">
        <v>0</v>
      </c>
      <c r="AP53" s="163"/>
      <c r="AQ53" s="181" t="s">
        <v>247</v>
      </c>
    </row>
    <row r="54" spans="1:43" s="3" customFormat="1" ht="12.75" outlineLevel="1">
      <c r="A54" s="33" t="s">
        <v>35</v>
      </c>
      <c r="B54" s="80" t="s">
        <v>75</v>
      </c>
      <c r="C54" s="89">
        <v>0</v>
      </c>
      <c r="D54" s="195">
        <v>0</v>
      </c>
      <c r="E54" s="195">
        <v>0</v>
      </c>
      <c r="F54" s="221">
        <v>0</v>
      </c>
      <c r="G54" s="222">
        <v>0</v>
      </c>
      <c r="H54" s="223">
        <v>0</v>
      </c>
      <c r="I54" s="224">
        <v>0</v>
      </c>
      <c r="J54" s="221">
        <v>0</v>
      </c>
      <c r="K54" s="222">
        <v>0</v>
      </c>
      <c r="L54" s="223">
        <v>0</v>
      </c>
      <c r="M54" s="224">
        <v>0</v>
      </c>
      <c r="N54" s="221">
        <v>0</v>
      </c>
      <c r="O54" s="222">
        <v>0</v>
      </c>
      <c r="P54" s="223">
        <v>0</v>
      </c>
      <c r="Q54" s="224">
        <v>0</v>
      </c>
      <c r="R54" s="221">
        <v>0</v>
      </c>
      <c r="S54" s="222">
        <v>0</v>
      </c>
      <c r="T54" s="223">
        <v>0</v>
      </c>
      <c r="U54" s="224">
        <v>0</v>
      </c>
      <c r="V54" s="221">
        <v>0</v>
      </c>
      <c r="W54" s="222">
        <v>0</v>
      </c>
      <c r="X54" s="223">
        <v>0</v>
      </c>
      <c r="Y54" s="224">
        <v>0</v>
      </c>
      <c r="Z54" s="221">
        <v>0</v>
      </c>
      <c r="AA54" s="222">
        <v>0</v>
      </c>
      <c r="AB54" s="223">
        <v>0</v>
      </c>
      <c r="AC54" s="224">
        <v>0</v>
      </c>
      <c r="AD54" s="224">
        <v>0</v>
      </c>
      <c r="AE54" s="224">
        <v>0</v>
      </c>
      <c r="AF54" s="224">
        <v>0</v>
      </c>
      <c r="AG54" s="224">
        <v>0</v>
      </c>
      <c r="AH54" s="224">
        <v>0</v>
      </c>
      <c r="AI54" s="224">
        <v>0</v>
      </c>
      <c r="AJ54" s="224">
        <v>0</v>
      </c>
      <c r="AK54" s="224">
        <v>0</v>
      </c>
      <c r="AL54" s="224">
        <v>0</v>
      </c>
      <c r="AM54" s="224">
        <v>0</v>
      </c>
      <c r="AN54" s="224">
        <v>0</v>
      </c>
      <c r="AO54" s="224">
        <v>0</v>
      </c>
      <c r="AP54" s="163"/>
      <c r="AQ54" s="181" t="s">
        <v>247</v>
      </c>
    </row>
    <row r="55" spans="1:43" s="3" customFormat="1" ht="12.75">
      <c r="A55" s="40" t="s">
        <v>13</v>
      </c>
      <c r="B55" s="81" t="s">
        <v>114</v>
      </c>
      <c r="C55" s="127">
        <f aca="true" t="shared" si="53" ref="C55:N55">C56+C59+C60+C61</f>
        <v>0</v>
      </c>
      <c r="D55" s="127">
        <f t="shared" si="53"/>
        <v>0</v>
      </c>
      <c r="E55" s="127">
        <f t="shared" si="53"/>
        <v>0</v>
      </c>
      <c r="F55" s="220">
        <f t="shared" si="53"/>
        <v>0</v>
      </c>
      <c r="G55" s="209">
        <f t="shared" si="53"/>
        <v>0</v>
      </c>
      <c r="H55" s="210">
        <f t="shared" si="53"/>
        <v>0</v>
      </c>
      <c r="I55" s="211">
        <f t="shared" si="53"/>
        <v>0</v>
      </c>
      <c r="J55" s="220">
        <f t="shared" si="53"/>
        <v>0</v>
      </c>
      <c r="K55" s="209">
        <f t="shared" si="53"/>
        <v>0</v>
      </c>
      <c r="L55" s="210">
        <f t="shared" si="53"/>
        <v>0</v>
      </c>
      <c r="M55" s="211">
        <f t="shared" si="53"/>
        <v>0</v>
      </c>
      <c r="N55" s="220">
        <f t="shared" si="53"/>
        <v>0</v>
      </c>
      <c r="O55" s="209">
        <f aca="true" t="shared" si="54" ref="O55:V55">O56+O59+O60+O61</f>
        <v>0</v>
      </c>
      <c r="P55" s="210">
        <f t="shared" si="54"/>
        <v>0</v>
      </c>
      <c r="Q55" s="211">
        <f t="shared" si="54"/>
        <v>0</v>
      </c>
      <c r="R55" s="220">
        <f t="shared" si="54"/>
        <v>0</v>
      </c>
      <c r="S55" s="209">
        <f t="shared" si="54"/>
        <v>0</v>
      </c>
      <c r="T55" s="210">
        <f t="shared" si="54"/>
        <v>0</v>
      </c>
      <c r="U55" s="211">
        <f t="shared" si="54"/>
        <v>0</v>
      </c>
      <c r="V55" s="220">
        <f t="shared" si="54"/>
        <v>0</v>
      </c>
      <c r="W55" s="209">
        <f aca="true" t="shared" si="55" ref="W55:AH55">W56+W59+W60+W61</f>
        <v>0</v>
      </c>
      <c r="X55" s="210">
        <f t="shared" si="55"/>
        <v>0</v>
      </c>
      <c r="Y55" s="211">
        <f t="shared" si="55"/>
        <v>0</v>
      </c>
      <c r="Z55" s="220">
        <f t="shared" si="55"/>
        <v>0</v>
      </c>
      <c r="AA55" s="209">
        <f>AA56+AA59+AA60+AA61</f>
        <v>0</v>
      </c>
      <c r="AB55" s="210">
        <f>AB56+AB59+AB60+AB61</f>
        <v>0</v>
      </c>
      <c r="AC55" s="211">
        <f t="shared" si="55"/>
        <v>0</v>
      </c>
      <c r="AD55" s="211">
        <f t="shared" si="55"/>
        <v>0</v>
      </c>
      <c r="AE55" s="211">
        <f t="shared" si="55"/>
        <v>0</v>
      </c>
      <c r="AF55" s="211">
        <f t="shared" si="55"/>
        <v>0</v>
      </c>
      <c r="AG55" s="211">
        <f t="shared" si="55"/>
        <v>0</v>
      </c>
      <c r="AH55" s="211">
        <f t="shared" si="55"/>
        <v>0</v>
      </c>
      <c r="AI55" s="211">
        <f aca="true" t="shared" si="56" ref="AI55:AO55">AI56+AI59+AI60+AI61</f>
        <v>0</v>
      </c>
      <c r="AJ55" s="211">
        <f t="shared" si="56"/>
        <v>0</v>
      </c>
      <c r="AK55" s="211">
        <f t="shared" si="56"/>
        <v>0</v>
      </c>
      <c r="AL55" s="211">
        <f t="shared" si="56"/>
        <v>0</v>
      </c>
      <c r="AM55" s="211">
        <f t="shared" si="56"/>
        <v>0</v>
      </c>
      <c r="AN55" s="211">
        <f t="shared" si="56"/>
        <v>0</v>
      </c>
      <c r="AO55" s="211">
        <f t="shared" si="56"/>
        <v>0</v>
      </c>
      <c r="AP55" s="164"/>
      <c r="AQ55" s="181" t="s">
        <v>247</v>
      </c>
    </row>
    <row r="56" spans="1:43" s="3" customFormat="1" ht="12.75" outlineLevel="1">
      <c r="A56" s="40" t="s">
        <v>67</v>
      </c>
      <c r="B56" s="81" t="s">
        <v>109</v>
      </c>
      <c r="C56" s="127">
        <f aca="true" t="shared" si="57" ref="C56:N56">SUM(C57:C58)</f>
        <v>0</v>
      </c>
      <c r="D56" s="127">
        <f t="shared" si="57"/>
        <v>0</v>
      </c>
      <c r="E56" s="127">
        <f t="shared" si="57"/>
        <v>0</v>
      </c>
      <c r="F56" s="220">
        <f t="shared" si="57"/>
        <v>0</v>
      </c>
      <c r="G56" s="209">
        <f t="shared" si="57"/>
        <v>0</v>
      </c>
      <c r="H56" s="210">
        <f t="shared" si="57"/>
        <v>0</v>
      </c>
      <c r="I56" s="211">
        <f t="shared" si="57"/>
        <v>0</v>
      </c>
      <c r="J56" s="220">
        <f t="shared" si="57"/>
        <v>0</v>
      </c>
      <c r="K56" s="209">
        <f t="shared" si="57"/>
        <v>0</v>
      </c>
      <c r="L56" s="210">
        <f t="shared" si="57"/>
        <v>0</v>
      </c>
      <c r="M56" s="211">
        <f t="shared" si="57"/>
        <v>0</v>
      </c>
      <c r="N56" s="220">
        <f t="shared" si="57"/>
        <v>0</v>
      </c>
      <c r="O56" s="209">
        <f aca="true" t="shared" si="58" ref="O56:V56">SUM(O57:O58)</f>
        <v>0</v>
      </c>
      <c r="P56" s="210">
        <f t="shared" si="58"/>
        <v>0</v>
      </c>
      <c r="Q56" s="211">
        <f t="shared" si="58"/>
        <v>0</v>
      </c>
      <c r="R56" s="220">
        <f t="shared" si="58"/>
        <v>0</v>
      </c>
      <c r="S56" s="209">
        <f t="shared" si="58"/>
        <v>0</v>
      </c>
      <c r="T56" s="210">
        <f t="shared" si="58"/>
        <v>0</v>
      </c>
      <c r="U56" s="211">
        <f t="shared" si="58"/>
        <v>0</v>
      </c>
      <c r="V56" s="220">
        <f t="shared" si="58"/>
        <v>0</v>
      </c>
      <c r="W56" s="209">
        <f aca="true" t="shared" si="59" ref="W56:AH56">SUM(W57:W58)</f>
        <v>0</v>
      </c>
      <c r="X56" s="210">
        <f t="shared" si="59"/>
        <v>0</v>
      </c>
      <c r="Y56" s="211">
        <f t="shared" si="59"/>
        <v>0</v>
      </c>
      <c r="Z56" s="220">
        <f t="shared" si="59"/>
        <v>0</v>
      </c>
      <c r="AA56" s="209">
        <f>SUM(AA57:AA58)</f>
        <v>0</v>
      </c>
      <c r="AB56" s="210">
        <f>SUM(AB57:AB58)</f>
        <v>0</v>
      </c>
      <c r="AC56" s="211">
        <f t="shared" si="59"/>
        <v>0</v>
      </c>
      <c r="AD56" s="211">
        <f t="shared" si="59"/>
        <v>0</v>
      </c>
      <c r="AE56" s="211">
        <f t="shared" si="59"/>
        <v>0</v>
      </c>
      <c r="AF56" s="211">
        <f t="shared" si="59"/>
        <v>0</v>
      </c>
      <c r="AG56" s="211">
        <f t="shared" si="59"/>
        <v>0</v>
      </c>
      <c r="AH56" s="211">
        <f t="shared" si="59"/>
        <v>0</v>
      </c>
      <c r="AI56" s="211">
        <f aca="true" t="shared" si="60" ref="AI56:AO56">SUM(AI57:AI58)</f>
        <v>0</v>
      </c>
      <c r="AJ56" s="211">
        <f t="shared" si="60"/>
        <v>0</v>
      </c>
      <c r="AK56" s="211">
        <f t="shared" si="60"/>
        <v>0</v>
      </c>
      <c r="AL56" s="211">
        <f t="shared" si="60"/>
        <v>0</v>
      </c>
      <c r="AM56" s="211">
        <f t="shared" si="60"/>
        <v>0</v>
      </c>
      <c r="AN56" s="211">
        <f t="shared" si="60"/>
        <v>0</v>
      </c>
      <c r="AO56" s="211">
        <f t="shared" si="60"/>
        <v>0</v>
      </c>
      <c r="AP56" s="164"/>
      <c r="AQ56" s="181" t="s">
        <v>247</v>
      </c>
    </row>
    <row r="57" spans="1:43" s="32" customFormat="1" ht="12.75" outlineLevel="1">
      <c r="A57" s="39" t="s">
        <v>52</v>
      </c>
      <c r="B57" s="84" t="s">
        <v>81</v>
      </c>
      <c r="C57" s="89">
        <v>0</v>
      </c>
      <c r="D57" s="195">
        <v>0</v>
      </c>
      <c r="E57" s="195">
        <v>0</v>
      </c>
      <c r="F57" s="221">
        <v>0</v>
      </c>
      <c r="G57" s="222">
        <v>0</v>
      </c>
      <c r="H57" s="223">
        <v>0</v>
      </c>
      <c r="I57" s="224">
        <v>0</v>
      </c>
      <c r="J57" s="221">
        <v>0</v>
      </c>
      <c r="K57" s="222">
        <v>0</v>
      </c>
      <c r="L57" s="223">
        <v>0</v>
      </c>
      <c r="M57" s="224">
        <v>0</v>
      </c>
      <c r="N57" s="221">
        <v>0</v>
      </c>
      <c r="O57" s="222">
        <v>0</v>
      </c>
      <c r="P57" s="223">
        <v>0</v>
      </c>
      <c r="Q57" s="224">
        <v>0</v>
      </c>
      <c r="R57" s="221">
        <v>0</v>
      </c>
      <c r="S57" s="222">
        <v>0</v>
      </c>
      <c r="T57" s="223">
        <v>0</v>
      </c>
      <c r="U57" s="224">
        <v>0</v>
      </c>
      <c r="V57" s="221">
        <v>0</v>
      </c>
      <c r="W57" s="222">
        <v>0</v>
      </c>
      <c r="X57" s="223">
        <v>0</v>
      </c>
      <c r="Y57" s="224">
        <v>0</v>
      </c>
      <c r="Z57" s="221">
        <v>0</v>
      </c>
      <c r="AA57" s="222">
        <v>0</v>
      </c>
      <c r="AB57" s="223">
        <v>0</v>
      </c>
      <c r="AC57" s="224">
        <v>0</v>
      </c>
      <c r="AD57" s="224">
        <v>0</v>
      </c>
      <c r="AE57" s="224">
        <v>0</v>
      </c>
      <c r="AF57" s="224">
        <v>0</v>
      </c>
      <c r="AG57" s="224">
        <v>0</v>
      </c>
      <c r="AH57" s="224">
        <v>0</v>
      </c>
      <c r="AI57" s="224">
        <v>0</v>
      </c>
      <c r="AJ57" s="224">
        <v>0</v>
      </c>
      <c r="AK57" s="224">
        <v>0</v>
      </c>
      <c r="AL57" s="224">
        <v>0</v>
      </c>
      <c r="AM57" s="224">
        <v>0</v>
      </c>
      <c r="AN57" s="224">
        <v>0</v>
      </c>
      <c r="AO57" s="224">
        <v>0</v>
      </c>
      <c r="AP57" s="163"/>
      <c r="AQ57" s="183" t="s">
        <v>247</v>
      </c>
    </row>
    <row r="58" spans="1:43" s="32" customFormat="1" ht="12.75" outlineLevel="1">
      <c r="A58" s="39" t="s">
        <v>52</v>
      </c>
      <c r="B58" s="84" t="s">
        <v>92</v>
      </c>
      <c r="C58" s="89">
        <v>0</v>
      </c>
      <c r="D58" s="195">
        <v>0</v>
      </c>
      <c r="E58" s="195">
        <v>0</v>
      </c>
      <c r="F58" s="221">
        <v>0</v>
      </c>
      <c r="G58" s="222">
        <v>0</v>
      </c>
      <c r="H58" s="223">
        <v>0</v>
      </c>
      <c r="I58" s="224">
        <v>0</v>
      </c>
      <c r="J58" s="221">
        <v>0</v>
      </c>
      <c r="K58" s="222">
        <v>0</v>
      </c>
      <c r="L58" s="223">
        <v>0</v>
      </c>
      <c r="M58" s="224">
        <v>0</v>
      </c>
      <c r="N58" s="221">
        <v>0</v>
      </c>
      <c r="O58" s="222">
        <v>0</v>
      </c>
      <c r="P58" s="223">
        <v>0</v>
      </c>
      <c r="Q58" s="224">
        <v>0</v>
      </c>
      <c r="R58" s="221">
        <v>0</v>
      </c>
      <c r="S58" s="222">
        <v>0</v>
      </c>
      <c r="T58" s="223">
        <v>0</v>
      </c>
      <c r="U58" s="224">
        <v>0</v>
      </c>
      <c r="V58" s="221">
        <v>0</v>
      </c>
      <c r="W58" s="222">
        <v>0</v>
      </c>
      <c r="X58" s="223">
        <v>0</v>
      </c>
      <c r="Y58" s="224">
        <v>0</v>
      </c>
      <c r="Z58" s="221">
        <v>0</v>
      </c>
      <c r="AA58" s="222">
        <v>0</v>
      </c>
      <c r="AB58" s="223">
        <v>0</v>
      </c>
      <c r="AC58" s="224">
        <v>0</v>
      </c>
      <c r="AD58" s="224">
        <v>0</v>
      </c>
      <c r="AE58" s="224">
        <v>0</v>
      </c>
      <c r="AF58" s="224">
        <v>0</v>
      </c>
      <c r="AG58" s="224">
        <v>0</v>
      </c>
      <c r="AH58" s="224">
        <v>0</v>
      </c>
      <c r="AI58" s="224">
        <v>0</v>
      </c>
      <c r="AJ58" s="224">
        <v>0</v>
      </c>
      <c r="AK58" s="224">
        <v>0</v>
      </c>
      <c r="AL58" s="224">
        <v>0</v>
      </c>
      <c r="AM58" s="224">
        <v>0</v>
      </c>
      <c r="AN58" s="224">
        <v>0</v>
      </c>
      <c r="AO58" s="224">
        <v>0</v>
      </c>
      <c r="AP58" s="163"/>
      <c r="AQ58" s="182" t="s">
        <v>247</v>
      </c>
    </row>
    <row r="59" spans="1:43" s="32" customFormat="1" ht="25.5" outlineLevel="1">
      <c r="A59" s="39" t="s">
        <v>35</v>
      </c>
      <c r="B59" s="84" t="s">
        <v>117</v>
      </c>
      <c r="C59" s="89">
        <v>0</v>
      </c>
      <c r="D59" s="195">
        <v>0</v>
      </c>
      <c r="E59" s="195">
        <v>0</v>
      </c>
      <c r="F59" s="221">
        <v>0</v>
      </c>
      <c r="G59" s="222">
        <v>0</v>
      </c>
      <c r="H59" s="223">
        <v>0</v>
      </c>
      <c r="I59" s="224">
        <v>0</v>
      </c>
      <c r="J59" s="221">
        <v>0</v>
      </c>
      <c r="K59" s="222">
        <v>0</v>
      </c>
      <c r="L59" s="223">
        <v>0</v>
      </c>
      <c r="M59" s="224">
        <v>0</v>
      </c>
      <c r="N59" s="221">
        <v>0</v>
      </c>
      <c r="O59" s="222">
        <v>0</v>
      </c>
      <c r="P59" s="223">
        <v>0</v>
      </c>
      <c r="Q59" s="224">
        <v>0</v>
      </c>
      <c r="R59" s="221">
        <v>0</v>
      </c>
      <c r="S59" s="222">
        <v>0</v>
      </c>
      <c r="T59" s="223">
        <v>0</v>
      </c>
      <c r="U59" s="224">
        <v>0</v>
      </c>
      <c r="V59" s="221">
        <v>0</v>
      </c>
      <c r="W59" s="222">
        <v>0</v>
      </c>
      <c r="X59" s="223">
        <v>0</v>
      </c>
      <c r="Y59" s="224">
        <v>0</v>
      </c>
      <c r="Z59" s="221">
        <v>0</v>
      </c>
      <c r="AA59" s="222">
        <v>0</v>
      </c>
      <c r="AB59" s="223">
        <v>0</v>
      </c>
      <c r="AC59" s="224">
        <v>0</v>
      </c>
      <c r="AD59" s="224">
        <v>0</v>
      </c>
      <c r="AE59" s="224">
        <v>0</v>
      </c>
      <c r="AF59" s="224">
        <v>0</v>
      </c>
      <c r="AG59" s="224">
        <v>0</v>
      </c>
      <c r="AH59" s="224">
        <v>0</v>
      </c>
      <c r="AI59" s="224">
        <v>0</v>
      </c>
      <c r="AJ59" s="224">
        <v>0</v>
      </c>
      <c r="AK59" s="224">
        <v>0</v>
      </c>
      <c r="AL59" s="224">
        <v>0</v>
      </c>
      <c r="AM59" s="224">
        <v>0</v>
      </c>
      <c r="AN59" s="224">
        <v>0</v>
      </c>
      <c r="AO59" s="224">
        <v>0</v>
      </c>
      <c r="AP59" s="163"/>
      <c r="AQ59" s="182" t="s">
        <v>247</v>
      </c>
    </row>
    <row r="60" spans="1:43" s="32" customFormat="1" ht="12.75" outlineLevel="1">
      <c r="A60" s="39" t="s">
        <v>39</v>
      </c>
      <c r="B60" s="84" t="s">
        <v>75</v>
      </c>
      <c r="C60" s="89">
        <v>0</v>
      </c>
      <c r="D60" s="195">
        <v>0</v>
      </c>
      <c r="E60" s="195">
        <v>0</v>
      </c>
      <c r="F60" s="221">
        <v>0</v>
      </c>
      <c r="G60" s="222">
        <v>0</v>
      </c>
      <c r="H60" s="223">
        <v>0</v>
      </c>
      <c r="I60" s="224">
        <v>0</v>
      </c>
      <c r="J60" s="221">
        <v>0</v>
      </c>
      <c r="K60" s="222">
        <v>0</v>
      </c>
      <c r="L60" s="223">
        <v>0</v>
      </c>
      <c r="M60" s="224">
        <v>0</v>
      </c>
      <c r="N60" s="221">
        <v>0</v>
      </c>
      <c r="O60" s="222">
        <v>0</v>
      </c>
      <c r="P60" s="223">
        <v>0</v>
      </c>
      <c r="Q60" s="224">
        <v>0</v>
      </c>
      <c r="R60" s="221">
        <v>0</v>
      </c>
      <c r="S60" s="222">
        <v>0</v>
      </c>
      <c r="T60" s="223">
        <v>0</v>
      </c>
      <c r="U60" s="224">
        <v>0</v>
      </c>
      <c r="V60" s="221">
        <v>0</v>
      </c>
      <c r="W60" s="222">
        <v>0</v>
      </c>
      <c r="X60" s="223">
        <v>0</v>
      </c>
      <c r="Y60" s="224">
        <v>0</v>
      </c>
      <c r="Z60" s="221">
        <v>0</v>
      </c>
      <c r="AA60" s="222">
        <v>0</v>
      </c>
      <c r="AB60" s="223">
        <v>0</v>
      </c>
      <c r="AC60" s="224">
        <v>0</v>
      </c>
      <c r="AD60" s="224">
        <v>0</v>
      </c>
      <c r="AE60" s="224">
        <v>0</v>
      </c>
      <c r="AF60" s="224">
        <v>0</v>
      </c>
      <c r="AG60" s="224">
        <v>0</v>
      </c>
      <c r="AH60" s="224">
        <v>0</v>
      </c>
      <c r="AI60" s="224">
        <v>0</v>
      </c>
      <c r="AJ60" s="224">
        <v>0</v>
      </c>
      <c r="AK60" s="224">
        <v>0</v>
      </c>
      <c r="AL60" s="224">
        <v>0</v>
      </c>
      <c r="AM60" s="224">
        <v>0</v>
      </c>
      <c r="AN60" s="224">
        <v>0</v>
      </c>
      <c r="AO60" s="224">
        <v>0</v>
      </c>
      <c r="AP60" s="163"/>
      <c r="AQ60" s="182" t="s">
        <v>247</v>
      </c>
    </row>
    <row r="61" spans="1:43" s="32" customFormat="1" ht="12.75" outlineLevel="1">
      <c r="A61" s="39" t="s">
        <v>43</v>
      </c>
      <c r="B61" s="84" t="s">
        <v>118</v>
      </c>
      <c r="C61" s="89">
        <v>0</v>
      </c>
      <c r="D61" s="195">
        <v>0</v>
      </c>
      <c r="E61" s="195">
        <v>0</v>
      </c>
      <c r="F61" s="221">
        <v>0</v>
      </c>
      <c r="G61" s="222">
        <v>0</v>
      </c>
      <c r="H61" s="223">
        <v>0</v>
      </c>
      <c r="I61" s="224">
        <v>0</v>
      </c>
      <c r="J61" s="221">
        <v>0</v>
      </c>
      <c r="K61" s="222">
        <v>0</v>
      </c>
      <c r="L61" s="223">
        <v>0</v>
      </c>
      <c r="M61" s="224">
        <v>0</v>
      </c>
      <c r="N61" s="221">
        <v>0</v>
      </c>
      <c r="O61" s="222">
        <v>0</v>
      </c>
      <c r="P61" s="223">
        <v>0</v>
      </c>
      <c r="Q61" s="224">
        <v>0</v>
      </c>
      <c r="R61" s="221">
        <v>0</v>
      </c>
      <c r="S61" s="222">
        <v>0</v>
      </c>
      <c r="T61" s="223">
        <v>0</v>
      </c>
      <c r="U61" s="224">
        <v>0</v>
      </c>
      <c r="V61" s="221">
        <v>0</v>
      </c>
      <c r="W61" s="222">
        <v>0</v>
      </c>
      <c r="X61" s="223">
        <v>0</v>
      </c>
      <c r="Y61" s="224">
        <v>0</v>
      </c>
      <c r="Z61" s="221">
        <v>0</v>
      </c>
      <c r="AA61" s="222">
        <v>0</v>
      </c>
      <c r="AB61" s="223">
        <v>0</v>
      </c>
      <c r="AC61" s="224">
        <v>0</v>
      </c>
      <c r="AD61" s="224">
        <v>0</v>
      </c>
      <c r="AE61" s="224">
        <v>0</v>
      </c>
      <c r="AF61" s="224">
        <v>0</v>
      </c>
      <c r="AG61" s="224">
        <v>0</v>
      </c>
      <c r="AH61" s="224">
        <v>0</v>
      </c>
      <c r="AI61" s="224">
        <v>0</v>
      </c>
      <c r="AJ61" s="224">
        <v>0</v>
      </c>
      <c r="AK61" s="224">
        <v>0</v>
      </c>
      <c r="AL61" s="224">
        <v>0</v>
      </c>
      <c r="AM61" s="224">
        <v>0</v>
      </c>
      <c r="AN61" s="224">
        <v>0</v>
      </c>
      <c r="AO61" s="224">
        <v>0</v>
      </c>
      <c r="AP61" s="163"/>
      <c r="AQ61" s="182" t="s">
        <v>247</v>
      </c>
    </row>
    <row r="62" spans="1:43" s="214" customFormat="1" ht="12.75">
      <c r="A62" s="27" t="s">
        <v>15</v>
      </c>
      <c r="B62" s="78" t="s">
        <v>120</v>
      </c>
      <c r="C62" s="127">
        <f aca="true" t="shared" si="61" ref="C62:N62">C63+C78</f>
        <v>0</v>
      </c>
      <c r="D62" s="127">
        <f t="shared" si="61"/>
        <v>0</v>
      </c>
      <c r="E62" s="127">
        <f t="shared" si="61"/>
        <v>0</v>
      </c>
      <c r="F62" s="220">
        <f t="shared" si="61"/>
        <v>0</v>
      </c>
      <c r="G62" s="209">
        <f t="shared" si="61"/>
        <v>0</v>
      </c>
      <c r="H62" s="210">
        <f t="shared" si="61"/>
        <v>0</v>
      </c>
      <c r="I62" s="211">
        <f t="shared" si="61"/>
        <v>0</v>
      </c>
      <c r="J62" s="220">
        <f t="shared" si="61"/>
        <v>0</v>
      </c>
      <c r="K62" s="209">
        <f t="shared" si="61"/>
        <v>0</v>
      </c>
      <c r="L62" s="210">
        <f t="shared" si="61"/>
        <v>0</v>
      </c>
      <c r="M62" s="211">
        <f t="shared" si="61"/>
        <v>0</v>
      </c>
      <c r="N62" s="220">
        <f t="shared" si="61"/>
        <v>0</v>
      </c>
      <c r="O62" s="209">
        <f aca="true" t="shared" si="62" ref="O62:V62">O63+O78</f>
        <v>0</v>
      </c>
      <c r="P62" s="210">
        <f t="shared" si="62"/>
        <v>0</v>
      </c>
      <c r="Q62" s="211">
        <f t="shared" si="62"/>
        <v>0</v>
      </c>
      <c r="R62" s="220">
        <f t="shared" si="62"/>
        <v>0</v>
      </c>
      <c r="S62" s="209">
        <f t="shared" si="62"/>
        <v>0</v>
      </c>
      <c r="T62" s="210">
        <f t="shared" si="62"/>
        <v>0</v>
      </c>
      <c r="U62" s="211">
        <f t="shared" si="62"/>
        <v>0</v>
      </c>
      <c r="V62" s="220">
        <f t="shared" si="62"/>
        <v>0</v>
      </c>
      <c r="W62" s="209">
        <f aca="true" t="shared" si="63" ref="W62:AH62">W63+W78</f>
        <v>0</v>
      </c>
      <c r="X62" s="210">
        <f t="shared" si="63"/>
        <v>0</v>
      </c>
      <c r="Y62" s="211">
        <f t="shared" si="63"/>
        <v>0</v>
      </c>
      <c r="Z62" s="220">
        <f t="shared" si="63"/>
        <v>0</v>
      </c>
      <c r="AA62" s="209">
        <f>AA63+AA78</f>
        <v>0</v>
      </c>
      <c r="AB62" s="210">
        <f>AB63+AB78</f>
        <v>0</v>
      </c>
      <c r="AC62" s="211">
        <f t="shared" si="63"/>
        <v>0</v>
      </c>
      <c r="AD62" s="211">
        <f t="shared" si="63"/>
        <v>0</v>
      </c>
      <c r="AE62" s="211">
        <f t="shared" si="63"/>
        <v>0</v>
      </c>
      <c r="AF62" s="211">
        <f t="shared" si="63"/>
        <v>0</v>
      </c>
      <c r="AG62" s="211">
        <f t="shared" si="63"/>
        <v>0</v>
      </c>
      <c r="AH62" s="211">
        <f t="shared" si="63"/>
        <v>0</v>
      </c>
      <c r="AI62" s="211">
        <f aca="true" t="shared" si="64" ref="AI62:AO62">AI63+AI78</f>
        <v>0</v>
      </c>
      <c r="AJ62" s="211">
        <f t="shared" si="64"/>
        <v>0</v>
      </c>
      <c r="AK62" s="211">
        <f t="shared" si="64"/>
        <v>0</v>
      </c>
      <c r="AL62" s="211">
        <f t="shared" si="64"/>
        <v>0</v>
      </c>
      <c r="AM62" s="211">
        <f t="shared" si="64"/>
        <v>0</v>
      </c>
      <c r="AN62" s="211">
        <f t="shared" si="64"/>
        <v>0</v>
      </c>
      <c r="AO62" s="211">
        <f t="shared" si="64"/>
        <v>0</v>
      </c>
      <c r="AP62" s="212"/>
      <c r="AQ62" s="213" t="s">
        <v>247</v>
      </c>
    </row>
    <row r="63" spans="1:43" s="3" customFormat="1" ht="12.75">
      <c r="A63" s="40" t="s">
        <v>9</v>
      </c>
      <c r="B63" s="81" t="s">
        <v>121</v>
      </c>
      <c r="C63" s="127">
        <f aca="true" t="shared" si="65" ref="C63:N63">C64+C69+C74</f>
        <v>0</v>
      </c>
      <c r="D63" s="127">
        <f t="shared" si="65"/>
        <v>0</v>
      </c>
      <c r="E63" s="127">
        <f t="shared" si="65"/>
        <v>0</v>
      </c>
      <c r="F63" s="220">
        <f t="shared" si="65"/>
        <v>0</v>
      </c>
      <c r="G63" s="209">
        <f t="shared" si="65"/>
        <v>0</v>
      </c>
      <c r="H63" s="210">
        <f t="shared" si="65"/>
        <v>0</v>
      </c>
      <c r="I63" s="211">
        <f t="shared" si="65"/>
        <v>0</v>
      </c>
      <c r="J63" s="220">
        <f t="shared" si="65"/>
        <v>0</v>
      </c>
      <c r="K63" s="209">
        <f t="shared" si="65"/>
        <v>0</v>
      </c>
      <c r="L63" s="210">
        <f t="shared" si="65"/>
        <v>0</v>
      </c>
      <c r="M63" s="211">
        <f t="shared" si="65"/>
        <v>0</v>
      </c>
      <c r="N63" s="220">
        <f t="shared" si="65"/>
        <v>0</v>
      </c>
      <c r="O63" s="209">
        <f aca="true" t="shared" si="66" ref="O63:V63">O64+O69+O74</f>
        <v>0</v>
      </c>
      <c r="P63" s="210">
        <f t="shared" si="66"/>
        <v>0</v>
      </c>
      <c r="Q63" s="211">
        <f t="shared" si="66"/>
        <v>0</v>
      </c>
      <c r="R63" s="220">
        <f t="shared" si="66"/>
        <v>0</v>
      </c>
      <c r="S63" s="209">
        <f t="shared" si="66"/>
        <v>0</v>
      </c>
      <c r="T63" s="210">
        <f t="shared" si="66"/>
        <v>0</v>
      </c>
      <c r="U63" s="211">
        <f t="shared" si="66"/>
        <v>0</v>
      </c>
      <c r="V63" s="220">
        <f t="shared" si="66"/>
        <v>0</v>
      </c>
      <c r="W63" s="209">
        <f aca="true" t="shared" si="67" ref="W63:AH63">W64+W69+W74</f>
        <v>0</v>
      </c>
      <c r="X63" s="210">
        <f t="shared" si="67"/>
        <v>0</v>
      </c>
      <c r="Y63" s="211">
        <f t="shared" si="67"/>
        <v>0</v>
      </c>
      <c r="Z63" s="220">
        <f t="shared" si="67"/>
        <v>0</v>
      </c>
      <c r="AA63" s="209">
        <f>AA64+AA69+AA74</f>
        <v>0</v>
      </c>
      <c r="AB63" s="210">
        <f>AB64+AB69+AB74</f>
        <v>0</v>
      </c>
      <c r="AC63" s="211">
        <f t="shared" si="67"/>
        <v>0</v>
      </c>
      <c r="AD63" s="211">
        <f t="shared" si="67"/>
        <v>0</v>
      </c>
      <c r="AE63" s="211">
        <f t="shared" si="67"/>
        <v>0</v>
      </c>
      <c r="AF63" s="211">
        <f t="shared" si="67"/>
        <v>0</v>
      </c>
      <c r="AG63" s="211">
        <f t="shared" si="67"/>
        <v>0</v>
      </c>
      <c r="AH63" s="211">
        <f t="shared" si="67"/>
        <v>0</v>
      </c>
      <c r="AI63" s="211">
        <f aca="true" t="shared" si="68" ref="AI63:AO63">AI64+AI69+AI74</f>
        <v>0</v>
      </c>
      <c r="AJ63" s="211">
        <f t="shared" si="68"/>
        <v>0</v>
      </c>
      <c r="AK63" s="211">
        <f t="shared" si="68"/>
        <v>0</v>
      </c>
      <c r="AL63" s="211">
        <f t="shared" si="68"/>
        <v>0</v>
      </c>
      <c r="AM63" s="211">
        <f t="shared" si="68"/>
        <v>0</v>
      </c>
      <c r="AN63" s="211">
        <f t="shared" si="68"/>
        <v>0</v>
      </c>
      <c r="AO63" s="211">
        <f t="shared" si="68"/>
        <v>0</v>
      </c>
      <c r="AP63" s="164"/>
      <c r="AQ63" s="181" t="s">
        <v>247</v>
      </c>
    </row>
    <row r="64" spans="1:43" s="3" customFormat="1" ht="12.75" outlineLevel="1">
      <c r="A64" s="40" t="s">
        <v>67</v>
      </c>
      <c r="B64" s="81" t="s">
        <v>122</v>
      </c>
      <c r="C64" s="127">
        <f aca="true" t="shared" si="69" ref="C64:N64">SUM(C65:C68)</f>
        <v>0</v>
      </c>
      <c r="D64" s="127">
        <f t="shared" si="69"/>
        <v>0</v>
      </c>
      <c r="E64" s="127">
        <f t="shared" si="69"/>
        <v>0</v>
      </c>
      <c r="F64" s="220">
        <f t="shared" si="69"/>
        <v>0</v>
      </c>
      <c r="G64" s="209">
        <f t="shared" si="69"/>
        <v>0</v>
      </c>
      <c r="H64" s="210">
        <f t="shared" si="69"/>
        <v>0</v>
      </c>
      <c r="I64" s="211">
        <f t="shared" si="69"/>
        <v>0</v>
      </c>
      <c r="J64" s="220">
        <f t="shared" si="69"/>
        <v>0</v>
      </c>
      <c r="K64" s="209">
        <f t="shared" si="69"/>
        <v>0</v>
      </c>
      <c r="L64" s="210">
        <f t="shared" si="69"/>
        <v>0</v>
      </c>
      <c r="M64" s="211">
        <f t="shared" si="69"/>
        <v>0</v>
      </c>
      <c r="N64" s="220">
        <f t="shared" si="69"/>
        <v>0</v>
      </c>
      <c r="O64" s="209">
        <f aca="true" t="shared" si="70" ref="O64:V64">SUM(O65:O68)</f>
        <v>0</v>
      </c>
      <c r="P64" s="210">
        <f t="shared" si="70"/>
        <v>0</v>
      </c>
      <c r="Q64" s="211">
        <f t="shared" si="70"/>
        <v>0</v>
      </c>
      <c r="R64" s="220">
        <f t="shared" si="70"/>
        <v>0</v>
      </c>
      <c r="S64" s="209">
        <f t="shared" si="70"/>
        <v>0</v>
      </c>
      <c r="T64" s="210">
        <f t="shared" si="70"/>
        <v>0</v>
      </c>
      <c r="U64" s="211">
        <f t="shared" si="70"/>
        <v>0</v>
      </c>
      <c r="V64" s="220">
        <f t="shared" si="70"/>
        <v>0</v>
      </c>
      <c r="W64" s="209">
        <f aca="true" t="shared" si="71" ref="W64:AH64">SUM(W65:W68)</f>
        <v>0</v>
      </c>
      <c r="X64" s="210">
        <f t="shared" si="71"/>
        <v>0</v>
      </c>
      <c r="Y64" s="211">
        <f t="shared" si="71"/>
        <v>0</v>
      </c>
      <c r="Z64" s="220">
        <f t="shared" si="71"/>
        <v>0</v>
      </c>
      <c r="AA64" s="209">
        <f>SUM(AA65:AA68)</f>
        <v>0</v>
      </c>
      <c r="AB64" s="210">
        <f>SUM(AB65:AB68)</f>
        <v>0</v>
      </c>
      <c r="AC64" s="211">
        <f t="shared" si="71"/>
        <v>0</v>
      </c>
      <c r="AD64" s="211">
        <f t="shared" si="71"/>
        <v>0</v>
      </c>
      <c r="AE64" s="211">
        <f t="shared" si="71"/>
        <v>0</v>
      </c>
      <c r="AF64" s="211">
        <f t="shared" si="71"/>
        <v>0</v>
      </c>
      <c r="AG64" s="211">
        <f t="shared" si="71"/>
        <v>0</v>
      </c>
      <c r="AH64" s="211">
        <f t="shared" si="71"/>
        <v>0</v>
      </c>
      <c r="AI64" s="211">
        <f aca="true" t="shared" si="72" ref="AI64:AO64">SUM(AI65:AI68)</f>
        <v>0</v>
      </c>
      <c r="AJ64" s="211">
        <f t="shared" si="72"/>
        <v>0</v>
      </c>
      <c r="AK64" s="211">
        <f t="shared" si="72"/>
        <v>0</v>
      </c>
      <c r="AL64" s="211">
        <f t="shared" si="72"/>
        <v>0</v>
      </c>
      <c r="AM64" s="211">
        <f t="shared" si="72"/>
        <v>0</v>
      </c>
      <c r="AN64" s="211">
        <f t="shared" si="72"/>
        <v>0</v>
      </c>
      <c r="AO64" s="211">
        <f t="shared" si="72"/>
        <v>0</v>
      </c>
      <c r="AP64" s="164"/>
      <c r="AQ64" s="181" t="s">
        <v>247</v>
      </c>
    </row>
    <row r="65" spans="1:43" s="3" customFormat="1" ht="12.75" outlineLevel="1">
      <c r="A65" s="4" t="s">
        <v>52</v>
      </c>
      <c r="B65" s="79" t="s">
        <v>70</v>
      </c>
      <c r="C65" s="88">
        <v>0</v>
      </c>
      <c r="D65" s="88">
        <v>0</v>
      </c>
      <c r="E65" s="88">
        <v>0</v>
      </c>
      <c r="F65" s="5">
        <v>0</v>
      </c>
      <c r="G65" s="6">
        <v>0</v>
      </c>
      <c r="H65" s="50">
        <v>0</v>
      </c>
      <c r="I65" s="61">
        <v>0</v>
      </c>
      <c r="J65" s="5">
        <v>0</v>
      </c>
      <c r="K65" s="6">
        <v>0</v>
      </c>
      <c r="L65" s="50">
        <v>0</v>
      </c>
      <c r="M65" s="61">
        <v>0</v>
      </c>
      <c r="N65" s="5">
        <v>0</v>
      </c>
      <c r="O65" s="6">
        <v>0</v>
      </c>
      <c r="P65" s="50">
        <v>0</v>
      </c>
      <c r="Q65" s="61">
        <v>0</v>
      </c>
      <c r="R65" s="5">
        <v>0</v>
      </c>
      <c r="S65" s="6">
        <v>0</v>
      </c>
      <c r="T65" s="50">
        <v>0</v>
      </c>
      <c r="U65" s="61">
        <v>0</v>
      </c>
      <c r="V65" s="5">
        <v>0</v>
      </c>
      <c r="W65" s="6">
        <v>0</v>
      </c>
      <c r="X65" s="50">
        <v>0</v>
      </c>
      <c r="Y65" s="61">
        <v>0</v>
      </c>
      <c r="Z65" s="5">
        <v>0</v>
      </c>
      <c r="AA65" s="6">
        <v>0</v>
      </c>
      <c r="AB65" s="50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163"/>
      <c r="AQ65" s="181" t="s">
        <v>247</v>
      </c>
    </row>
    <row r="66" spans="1:43" s="3" customFormat="1" ht="12.75" outlineLevel="1">
      <c r="A66" s="4" t="s">
        <v>52</v>
      </c>
      <c r="B66" s="79" t="s">
        <v>72</v>
      </c>
      <c r="C66" s="88">
        <v>0</v>
      </c>
      <c r="D66" s="88">
        <v>0</v>
      </c>
      <c r="E66" s="88">
        <v>0</v>
      </c>
      <c r="F66" s="5">
        <v>0</v>
      </c>
      <c r="G66" s="6">
        <v>0</v>
      </c>
      <c r="H66" s="50">
        <v>0</v>
      </c>
      <c r="I66" s="61">
        <v>0</v>
      </c>
      <c r="J66" s="5">
        <v>0</v>
      </c>
      <c r="K66" s="6">
        <v>0</v>
      </c>
      <c r="L66" s="50">
        <v>0</v>
      </c>
      <c r="M66" s="61">
        <v>0</v>
      </c>
      <c r="N66" s="5">
        <v>0</v>
      </c>
      <c r="O66" s="6">
        <v>0</v>
      </c>
      <c r="P66" s="50">
        <v>0</v>
      </c>
      <c r="Q66" s="61">
        <v>0</v>
      </c>
      <c r="R66" s="5">
        <v>0</v>
      </c>
      <c r="S66" s="6">
        <v>0</v>
      </c>
      <c r="T66" s="50">
        <v>0</v>
      </c>
      <c r="U66" s="61">
        <v>0</v>
      </c>
      <c r="V66" s="5">
        <v>0</v>
      </c>
      <c r="W66" s="6">
        <v>0</v>
      </c>
      <c r="X66" s="50">
        <v>0</v>
      </c>
      <c r="Y66" s="61">
        <v>0</v>
      </c>
      <c r="Z66" s="5">
        <v>0</v>
      </c>
      <c r="AA66" s="6">
        <v>0</v>
      </c>
      <c r="AB66" s="50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163"/>
      <c r="AQ66" s="181" t="s">
        <v>247</v>
      </c>
    </row>
    <row r="67" spans="1:43" s="3" customFormat="1" ht="12.75" outlineLevel="1">
      <c r="A67" s="4" t="s">
        <v>52</v>
      </c>
      <c r="B67" s="79" t="s">
        <v>74</v>
      </c>
      <c r="C67" s="88">
        <v>0</v>
      </c>
      <c r="D67" s="88">
        <v>0</v>
      </c>
      <c r="E67" s="88">
        <v>0</v>
      </c>
      <c r="F67" s="5">
        <v>0</v>
      </c>
      <c r="G67" s="6">
        <v>0</v>
      </c>
      <c r="H67" s="50">
        <v>0</v>
      </c>
      <c r="I67" s="61">
        <v>0</v>
      </c>
      <c r="J67" s="5">
        <v>0</v>
      </c>
      <c r="K67" s="6">
        <v>0</v>
      </c>
      <c r="L67" s="50">
        <v>0</v>
      </c>
      <c r="M67" s="61">
        <v>0</v>
      </c>
      <c r="N67" s="5">
        <v>0</v>
      </c>
      <c r="O67" s="6">
        <v>0</v>
      </c>
      <c r="P67" s="50">
        <v>0</v>
      </c>
      <c r="Q67" s="61">
        <v>0</v>
      </c>
      <c r="R67" s="5">
        <v>0</v>
      </c>
      <c r="S67" s="6">
        <v>0</v>
      </c>
      <c r="T67" s="50">
        <v>0</v>
      </c>
      <c r="U67" s="61">
        <v>0</v>
      </c>
      <c r="V67" s="5">
        <v>0</v>
      </c>
      <c r="W67" s="6">
        <v>0</v>
      </c>
      <c r="X67" s="50">
        <v>0</v>
      </c>
      <c r="Y67" s="61">
        <v>0</v>
      </c>
      <c r="Z67" s="5">
        <v>0</v>
      </c>
      <c r="AA67" s="6">
        <v>0</v>
      </c>
      <c r="AB67" s="50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163"/>
      <c r="AQ67" s="181" t="s">
        <v>247</v>
      </c>
    </row>
    <row r="68" spans="1:43" s="3" customFormat="1" ht="12.75" outlineLevel="1">
      <c r="A68" s="4" t="s">
        <v>52</v>
      </c>
      <c r="B68" s="79" t="s">
        <v>123</v>
      </c>
      <c r="C68" s="88">
        <v>0</v>
      </c>
      <c r="D68" s="88">
        <v>0</v>
      </c>
      <c r="E68" s="88">
        <v>0</v>
      </c>
      <c r="F68" s="5">
        <v>0</v>
      </c>
      <c r="G68" s="6">
        <v>0</v>
      </c>
      <c r="H68" s="50">
        <v>0</v>
      </c>
      <c r="I68" s="61">
        <v>0</v>
      </c>
      <c r="J68" s="5">
        <v>0</v>
      </c>
      <c r="K68" s="6">
        <v>0</v>
      </c>
      <c r="L68" s="50">
        <v>0</v>
      </c>
      <c r="M68" s="61">
        <v>0</v>
      </c>
      <c r="N68" s="5">
        <v>0</v>
      </c>
      <c r="O68" s="6">
        <v>0</v>
      </c>
      <c r="P68" s="50">
        <v>0</v>
      </c>
      <c r="Q68" s="61">
        <v>0</v>
      </c>
      <c r="R68" s="5">
        <v>0</v>
      </c>
      <c r="S68" s="6">
        <v>0</v>
      </c>
      <c r="T68" s="50">
        <v>0</v>
      </c>
      <c r="U68" s="61">
        <v>0</v>
      </c>
      <c r="V68" s="5">
        <v>0</v>
      </c>
      <c r="W68" s="6">
        <v>0</v>
      </c>
      <c r="X68" s="50">
        <v>0</v>
      </c>
      <c r="Y68" s="61">
        <v>0</v>
      </c>
      <c r="Z68" s="5">
        <v>0</v>
      </c>
      <c r="AA68" s="6">
        <v>0</v>
      </c>
      <c r="AB68" s="50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163"/>
      <c r="AQ68" s="181" t="s">
        <v>247</v>
      </c>
    </row>
    <row r="69" spans="1:43" s="3" customFormat="1" ht="12.75" outlineLevel="1">
      <c r="A69" s="40" t="s">
        <v>35</v>
      </c>
      <c r="B69" s="81" t="s">
        <v>78</v>
      </c>
      <c r="C69" s="127">
        <f aca="true" t="shared" si="73" ref="C69:N69">SUM(C70:C73)</f>
        <v>0</v>
      </c>
      <c r="D69" s="127">
        <f t="shared" si="73"/>
        <v>0</v>
      </c>
      <c r="E69" s="127">
        <f t="shared" si="73"/>
        <v>0</v>
      </c>
      <c r="F69" s="220">
        <f t="shared" si="73"/>
        <v>0</v>
      </c>
      <c r="G69" s="209">
        <f t="shared" si="73"/>
        <v>0</v>
      </c>
      <c r="H69" s="210">
        <f t="shared" si="73"/>
        <v>0</v>
      </c>
      <c r="I69" s="211">
        <f t="shared" si="73"/>
        <v>0</v>
      </c>
      <c r="J69" s="220">
        <f t="shared" si="73"/>
        <v>0</v>
      </c>
      <c r="K69" s="209">
        <f t="shared" si="73"/>
        <v>0</v>
      </c>
      <c r="L69" s="210">
        <f t="shared" si="73"/>
        <v>0</v>
      </c>
      <c r="M69" s="211">
        <f t="shared" si="73"/>
        <v>0</v>
      </c>
      <c r="N69" s="220">
        <f t="shared" si="73"/>
        <v>0</v>
      </c>
      <c r="O69" s="209">
        <f aca="true" t="shared" si="74" ref="O69:V69">SUM(O70:O73)</f>
        <v>0</v>
      </c>
      <c r="P69" s="210">
        <f t="shared" si="74"/>
        <v>0</v>
      </c>
      <c r="Q69" s="211">
        <f t="shared" si="74"/>
        <v>0</v>
      </c>
      <c r="R69" s="220">
        <f t="shared" si="74"/>
        <v>0</v>
      </c>
      <c r="S69" s="209">
        <f t="shared" si="74"/>
        <v>0</v>
      </c>
      <c r="T69" s="210">
        <f t="shared" si="74"/>
        <v>0</v>
      </c>
      <c r="U69" s="211">
        <f t="shared" si="74"/>
        <v>0</v>
      </c>
      <c r="V69" s="220">
        <f t="shared" si="74"/>
        <v>0</v>
      </c>
      <c r="W69" s="209">
        <f aca="true" t="shared" si="75" ref="W69:AH69">SUM(W70:W73)</f>
        <v>0</v>
      </c>
      <c r="X69" s="210">
        <f t="shared" si="75"/>
        <v>0</v>
      </c>
      <c r="Y69" s="211">
        <f t="shared" si="75"/>
        <v>0</v>
      </c>
      <c r="Z69" s="220">
        <f t="shared" si="75"/>
        <v>0</v>
      </c>
      <c r="AA69" s="209">
        <f>SUM(AA70:AA73)</f>
        <v>0</v>
      </c>
      <c r="AB69" s="210">
        <f>SUM(AB70:AB73)</f>
        <v>0</v>
      </c>
      <c r="AC69" s="211">
        <f t="shared" si="75"/>
        <v>0</v>
      </c>
      <c r="AD69" s="211">
        <f t="shared" si="75"/>
        <v>0</v>
      </c>
      <c r="AE69" s="211">
        <f t="shared" si="75"/>
        <v>0</v>
      </c>
      <c r="AF69" s="211">
        <f t="shared" si="75"/>
        <v>0</v>
      </c>
      <c r="AG69" s="211">
        <f t="shared" si="75"/>
        <v>0</v>
      </c>
      <c r="AH69" s="211">
        <f t="shared" si="75"/>
        <v>0</v>
      </c>
      <c r="AI69" s="211">
        <f aca="true" t="shared" si="76" ref="AI69:AO69">SUM(AI70:AI73)</f>
        <v>0</v>
      </c>
      <c r="AJ69" s="211">
        <f t="shared" si="76"/>
        <v>0</v>
      </c>
      <c r="AK69" s="211">
        <f t="shared" si="76"/>
        <v>0</v>
      </c>
      <c r="AL69" s="211">
        <f t="shared" si="76"/>
        <v>0</v>
      </c>
      <c r="AM69" s="211">
        <f t="shared" si="76"/>
        <v>0</v>
      </c>
      <c r="AN69" s="211">
        <f t="shared" si="76"/>
        <v>0</v>
      </c>
      <c r="AO69" s="211">
        <f t="shared" si="76"/>
        <v>0</v>
      </c>
      <c r="AP69" s="164"/>
      <c r="AQ69" s="181" t="s">
        <v>247</v>
      </c>
    </row>
    <row r="70" spans="1:43" s="3" customFormat="1" ht="12.75" outlineLevel="1">
      <c r="A70" s="4" t="s">
        <v>52</v>
      </c>
      <c r="B70" s="79" t="s">
        <v>70</v>
      </c>
      <c r="C70" s="88">
        <v>0</v>
      </c>
      <c r="D70" s="88">
        <v>0</v>
      </c>
      <c r="E70" s="88">
        <v>0</v>
      </c>
      <c r="F70" s="5">
        <v>0</v>
      </c>
      <c r="G70" s="6">
        <v>0</v>
      </c>
      <c r="H70" s="50">
        <v>0</v>
      </c>
      <c r="I70" s="61">
        <v>0</v>
      </c>
      <c r="J70" s="5">
        <v>0</v>
      </c>
      <c r="K70" s="6">
        <v>0</v>
      </c>
      <c r="L70" s="50">
        <v>0</v>
      </c>
      <c r="M70" s="61">
        <v>0</v>
      </c>
      <c r="N70" s="5">
        <v>0</v>
      </c>
      <c r="O70" s="6">
        <v>0</v>
      </c>
      <c r="P70" s="50">
        <v>0</v>
      </c>
      <c r="Q70" s="61">
        <v>0</v>
      </c>
      <c r="R70" s="5">
        <v>0</v>
      </c>
      <c r="S70" s="6">
        <v>0</v>
      </c>
      <c r="T70" s="50">
        <v>0</v>
      </c>
      <c r="U70" s="61">
        <v>0</v>
      </c>
      <c r="V70" s="5">
        <v>0</v>
      </c>
      <c r="W70" s="6">
        <v>0</v>
      </c>
      <c r="X70" s="50">
        <v>0</v>
      </c>
      <c r="Y70" s="61">
        <v>0</v>
      </c>
      <c r="Z70" s="5">
        <v>0</v>
      </c>
      <c r="AA70" s="6">
        <v>0</v>
      </c>
      <c r="AB70" s="50">
        <v>0</v>
      </c>
      <c r="AC70" s="61">
        <v>0</v>
      </c>
      <c r="AD70" s="61">
        <v>0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163"/>
      <c r="AQ70" s="181" t="s">
        <v>247</v>
      </c>
    </row>
    <row r="71" spans="1:43" s="3" customFormat="1" ht="12.75" outlineLevel="1">
      <c r="A71" s="4" t="s">
        <v>52</v>
      </c>
      <c r="B71" s="79" t="s">
        <v>72</v>
      </c>
      <c r="C71" s="88">
        <v>0</v>
      </c>
      <c r="D71" s="88">
        <v>0</v>
      </c>
      <c r="E71" s="88">
        <v>0</v>
      </c>
      <c r="F71" s="5">
        <v>0</v>
      </c>
      <c r="G71" s="6">
        <v>0</v>
      </c>
      <c r="H71" s="50">
        <v>0</v>
      </c>
      <c r="I71" s="61">
        <v>0</v>
      </c>
      <c r="J71" s="5">
        <v>0</v>
      </c>
      <c r="K71" s="6">
        <v>0</v>
      </c>
      <c r="L71" s="50">
        <v>0</v>
      </c>
      <c r="M71" s="61">
        <v>0</v>
      </c>
      <c r="N71" s="5">
        <v>0</v>
      </c>
      <c r="O71" s="6">
        <v>0</v>
      </c>
      <c r="P71" s="50">
        <v>0</v>
      </c>
      <c r="Q71" s="61">
        <v>0</v>
      </c>
      <c r="R71" s="5">
        <v>0</v>
      </c>
      <c r="S71" s="6">
        <v>0</v>
      </c>
      <c r="T71" s="50">
        <v>0</v>
      </c>
      <c r="U71" s="61">
        <v>0</v>
      </c>
      <c r="V71" s="5">
        <v>0</v>
      </c>
      <c r="W71" s="6">
        <v>0</v>
      </c>
      <c r="X71" s="50">
        <v>0</v>
      </c>
      <c r="Y71" s="61">
        <v>0</v>
      </c>
      <c r="Z71" s="5">
        <v>0</v>
      </c>
      <c r="AA71" s="6">
        <v>0</v>
      </c>
      <c r="AB71" s="50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163"/>
      <c r="AQ71" s="181" t="s">
        <v>247</v>
      </c>
    </row>
    <row r="72" spans="1:43" s="3" customFormat="1" ht="12.75" outlineLevel="1">
      <c r="A72" s="4" t="s">
        <v>52</v>
      </c>
      <c r="B72" s="79" t="s">
        <v>74</v>
      </c>
      <c r="C72" s="88">
        <v>0</v>
      </c>
      <c r="D72" s="88">
        <v>0</v>
      </c>
      <c r="E72" s="88">
        <v>0</v>
      </c>
      <c r="F72" s="5">
        <v>0</v>
      </c>
      <c r="G72" s="6">
        <v>0</v>
      </c>
      <c r="H72" s="50">
        <v>0</v>
      </c>
      <c r="I72" s="61">
        <v>0</v>
      </c>
      <c r="J72" s="5">
        <v>0</v>
      </c>
      <c r="K72" s="6">
        <v>0</v>
      </c>
      <c r="L72" s="50">
        <v>0</v>
      </c>
      <c r="M72" s="61">
        <v>0</v>
      </c>
      <c r="N72" s="5">
        <v>0</v>
      </c>
      <c r="O72" s="6">
        <v>0</v>
      </c>
      <c r="P72" s="50">
        <v>0</v>
      </c>
      <c r="Q72" s="61">
        <v>0</v>
      </c>
      <c r="R72" s="5">
        <v>0</v>
      </c>
      <c r="S72" s="6">
        <v>0</v>
      </c>
      <c r="T72" s="50">
        <v>0</v>
      </c>
      <c r="U72" s="61">
        <v>0</v>
      </c>
      <c r="V72" s="5">
        <v>0</v>
      </c>
      <c r="W72" s="6">
        <v>0</v>
      </c>
      <c r="X72" s="50">
        <v>0</v>
      </c>
      <c r="Y72" s="61">
        <v>0</v>
      </c>
      <c r="Z72" s="5">
        <v>0</v>
      </c>
      <c r="AA72" s="6">
        <v>0</v>
      </c>
      <c r="AB72" s="50">
        <v>0</v>
      </c>
      <c r="AC72" s="61">
        <v>0</v>
      </c>
      <c r="AD72" s="61">
        <v>0</v>
      </c>
      <c r="AE72" s="61">
        <v>0</v>
      </c>
      <c r="AF72" s="61">
        <v>0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163"/>
      <c r="AQ72" s="181" t="s">
        <v>247</v>
      </c>
    </row>
    <row r="73" spans="1:43" s="3" customFormat="1" ht="12.75" outlineLevel="1">
      <c r="A73" s="33" t="s">
        <v>52</v>
      </c>
      <c r="B73" s="80" t="s">
        <v>123</v>
      </c>
      <c r="C73" s="89">
        <v>0</v>
      </c>
      <c r="D73" s="89">
        <v>0</v>
      </c>
      <c r="E73" s="89">
        <v>0</v>
      </c>
      <c r="F73" s="34">
        <v>0</v>
      </c>
      <c r="G73" s="29">
        <v>0</v>
      </c>
      <c r="H73" s="51">
        <v>0</v>
      </c>
      <c r="I73" s="62">
        <v>0</v>
      </c>
      <c r="J73" s="34">
        <v>0</v>
      </c>
      <c r="K73" s="29">
        <v>0</v>
      </c>
      <c r="L73" s="51">
        <v>0</v>
      </c>
      <c r="M73" s="62">
        <v>0</v>
      </c>
      <c r="N73" s="34">
        <v>0</v>
      </c>
      <c r="O73" s="29">
        <v>0</v>
      </c>
      <c r="P73" s="51">
        <v>0</v>
      </c>
      <c r="Q73" s="62">
        <v>0</v>
      </c>
      <c r="R73" s="34">
        <v>0</v>
      </c>
      <c r="S73" s="29">
        <v>0</v>
      </c>
      <c r="T73" s="51">
        <v>0</v>
      </c>
      <c r="U73" s="62">
        <v>0</v>
      </c>
      <c r="V73" s="34">
        <v>0</v>
      </c>
      <c r="W73" s="29">
        <v>0</v>
      </c>
      <c r="X73" s="51">
        <v>0</v>
      </c>
      <c r="Y73" s="62">
        <v>0</v>
      </c>
      <c r="Z73" s="34">
        <v>0</v>
      </c>
      <c r="AA73" s="29">
        <v>0</v>
      </c>
      <c r="AB73" s="51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163"/>
      <c r="AQ73" s="181" t="s">
        <v>247</v>
      </c>
    </row>
    <row r="74" spans="1:43" s="3" customFormat="1" ht="12.75" outlineLevel="1">
      <c r="A74" s="40" t="s">
        <v>39</v>
      </c>
      <c r="B74" s="81" t="s">
        <v>124</v>
      </c>
      <c r="C74" s="127">
        <f aca="true" t="shared" si="77" ref="C74:N74">SUM(C75:C77)</f>
        <v>0</v>
      </c>
      <c r="D74" s="127">
        <f t="shared" si="77"/>
        <v>0</v>
      </c>
      <c r="E74" s="127">
        <f t="shared" si="77"/>
        <v>0</v>
      </c>
      <c r="F74" s="220">
        <f t="shared" si="77"/>
        <v>0</v>
      </c>
      <c r="G74" s="209">
        <f t="shared" si="77"/>
        <v>0</v>
      </c>
      <c r="H74" s="210">
        <f t="shared" si="77"/>
        <v>0</v>
      </c>
      <c r="I74" s="211">
        <f t="shared" si="77"/>
        <v>0</v>
      </c>
      <c r="J74" s="220">
        <f t="shared" si="77"/>
        <v>0</v>
      </c>
      <c r="K74" s="209">
        <f t="shared" si="77"/>
        <v>0</v>
      </c>
      <c r="L74" s="210">
        <f t="shared" si="77"/>
        <v>0</v>
      </c>
      <c r="M74" s="211">
        <f t="shared" si="77"/>
        <v>0</v>
      </c>
      <c r="N74" s="220">
        <f t="shared" si="77"/>
        <v>0</v>
      </c>
      <c r="O74" s="209">
        <f aca="true" t="shared" si="78" ref="O74:V74">SUM(O75:O77)</f>
        <v>0</v>
      </c>
      <c r="P74" s="210">
        <f t="shared" si="78"/>
        <v>0</v>
      </c>
      <c r="Q74" s="211">
        <f t="shared" si="78"/>
        <v>0</v>
      </c>
      <c r="R74" s="220">
        <f t="shared" si="78"/>
        <v>0</v>
      </c>
      <c r="S74" s="209">
        <f t="shared" si="78"/>
        <v>0</v>
      </c>
      <c r="T74" s="210">
        <f t="shared" si="78"/>
        <v>0</v>
      </c>
      <c r="U74" s="211">
        <f t="shared" si="78"/>
        <v>0</v>
      </c>
      <c r="V74" s="220">
        <f t="shared" si="78"/>
        <v>0</v>
      </c>
      <c r="W74" s="209">
        <f aca="true" t="shared" si="79" ref="W74:AH74">SUM(W75:W77)</f>
        <v>0</v>
      </c>
      <c r="X74" s="210">
        <f t="shared" si="79"/>
        <v>0</v>
      </c>
      <c r="Y74" s="211">
        <f t="shared" si="79"/>
        <v>0</v>
      </c>
      <c r="Z74" s="220">
        <f t="shared" si="79"/>
        <v>0</v>
      </c>
      <c r="AA74" s="209">
        <f>SUM(AA75:AA77)</f>
        <v>0</v>
      </c>
      <c r="AB74" s="210">
        <f>SUM(AB75:AB77)</f>
        <v>0</v>
      </c>
      <c r="AC74" s="211">
        <f t="shared" si="79"/>
        <v>0</v>
      </c>
      <c r="AD74" s="211">
        <f t="shared" si="79"/>
        <v>0</v>
      </c>
      <c r="AE74" s="211">
        <f t="shared" si="79"/>
        <v>0</v>
      </c>
      <c r="AF74" s="211">
        <f t="shared" si="79"/>
        <v>0</v>
      </c>
      <c r="AG74" s="211">
        <f t="shared" si="79"/>
        <v>0</v>
      </c>
      <c r="AH74" s="211">
        <f t="shared" si="79"/>
        <v>0</v>
      </c>
      <c r="AI74" s="211">
        <f aca="true" t="shared" si="80" ref="AI74:AO74">SUM(AI75:AI77)</f>
        <v>0</v>
      </c>
      <c r="AJ74" s="211">
        <f t="shared" si="80"/>
        <v>0</v>
      </c>
      <c r="AK74" s="211">
        <f t="shared" si="80"/>
        <v>0</v>
      </c>
      <c r="AL74" s="211">
        <f t="shared" si="80"/>
        <v>0</v>
      </c>
      <c r="AM74" s="211">
        <f t="shared" si="80"/>
        <v>0</v>
      </c>
      <c r="AN74" s="211">
        <f t="shared" si="80"/>
        <v>0</v>
      </c>
      <c r="AO74" s="211">
        <f t="shared" si="80"/>
        <v>0</v>
      </c>
      <c r="AP74" s="164"/>
      <c r="AQ74" s="181" t="s">
        <v>247</v>
      </c>
    </row>
    <row r="75" spans="1:43" s="32" customFormat="1" ht="12.75" outlineLevel="1">
      <c r="A75" s="39" t="s">
        <v>52</v>
      </c>
      <c r="B75" s="84" t="s">
        <v>125</v>
      </c>
      <c r="C75" s="89">
        <v>0</v>
      </c>
      <c r="D75" s="89">
        <v>0</v>
      </c>
      <c r="E75" s="89">
        <v>0</v>
      </c>
      <c r="F75" s="34">
        <v>0</v>
      </c>
      <c r="G75" s="29">
        <v>0</v>
      </c>
      <c r="H75" s="51">
        <v>0</v>
      </c>
      <c r="I75" s="62">
        <v>0</v>
      </c>
      <c r="J75" s="34">
        <v>0</v>
      </c>
      <c r="K75" s="29">
        <v>0</v>
      </c>
      <c r="L75" s="51">
        <v>0</v>
      </c>
      <c r="M75" s="62">
        <v>0</v>
      </c>
      <c r="N75" s="34">
        <v>0</v>
      </c>
      <c r="O75" s="29">
        <v>0</v>
      </c>
      <c r="P75" s="51">
        <v>0</v>
      </c>
      <c r="Q75" s="62">
        <v>0</v>
      </c>
      <c r="R75" s="34">
        <v>0</v>
      </c>
      <c r="S75" s="29">
        <v>0</v>
      </c>
      <c r="T75" s="51">
        <v>0</v>
      </c>
      <c r="U75" s="62">
        <v>0</v>
      </c>
      <c r="V75" s="34">
        <v>0</v>
      </c>
      <c r="W75" s="29">
        <v>0</v>
      </c>
      <c r="X75" s="51">
        <v>0</v>
      </c>
      <c r="Y75" s="62">
        <v>0</v>
      </c>
      <c r="Z75" s="34">
        <v>0</v>
      </c>
      <c r="AA75" s="29">
        <v>0</v>
      </c>
      <c r="AB75" s="51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163"/>
      <c r="AQ75" s="183" t="s">
        <v>247</v>
      </c>
    </row>
    <row r="76" spans="1:43" s="3" customFormat="1" ht="12.75" outlineLevel="1">
      <c r="A76" s="33" t="s">
        <v>52</v>
      </c>
      <c r="B76" s="80" t="s">
        <v>126</v>
      </c>
      <c r="C76" s="89">
        <v>0</v>
      </c>
      <c r="D76" s="89">
        <v>0</v>
      </c>
      <c r="E76" s="89">
        <v>0</v>
      </c>
      <c r="F76" s="34">
        <v>0</v>
      </c>
      <c r="G76" s="29">
        <v>0</v>
      </c>
      <c r="H76" s="51">
        <v>0</v>
      </c>
      <c r="I76" s="62">
        <v>0</v>
      </c>
      <c r="J76" s="34">
        <v>0</v>
      </c>
      <c r="K76" s="29">
        <v>0</v>
      </c>
      <c r="L76" s="51">
        <v>0</v>
      </c>
      <c r="M76" s="62">
        <v>0</v>
      </c>
      <c r="N76" s="34">
        <v>0</v>
      </c>
      <c r="O76" s="29">
        <v>0</v>
      </c>
      <c r="P76" s="51">
        <v>0</v>
      </c>
      <c r="Q76" s="62">
        <v>0</v>
      </c>
      <c r="R76" s="34">
        <v>0</v>
      </c>
      <c r="S76" s="29">
        <v>0</v>
      </c>
      <c r="T76" s="51">
        <v>0</v>
      </c>
      <c r="U76" s="62">
        <v>0</v>
      </c>
      <c r="V76" s="34">
        <v>0</v>
      </c>
      <c r="W76" s="29">
        <v>0</v>
      </c>
      <c r="X76" s="51">
        <v>0</v>
      </c>
      <c r="Y76" s="62">
        <v>0</v>
      </c>
      <c r="Z76" s="34">
        <v>0</v>
      </c>
      <c r="AA76" s="29">
        <v>0</v>
      </c>
      <c r="AB76" s="51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163"/>
      <c r="AQ76" s="181" t="s">
        <v>247</v>
      </c>
    </row>
    <row r="77" spans="1:43" s="3" customFormat="1" ht="12.75" outlineLevel="1">
      <c r="A77" s="33" t="s">
        <v>52</v>
      </c>
      <c r="B77" s="80" t="s">
        <v>127</v>
      </c>
      <c r="C77" s="89">
        <v>0</v>
      </c>
      <c r="D77" s="89">
        <v>0</v>
      </c>
      <c r="E77" s="89">
        <v>0</v>
      </c>
      <c r="F77" s="34">
        <v>0</v>
      </c>
      <c r="G77" s="29">
        <v>0</v>
      </c>
      <c r="H77" s="51">
        <v>0</v>
      </c>
      <c r="I77" s="62">
        <v>0</v>
      </c>
      <c r="J77" s="34">
        <v>0</v>
      </c>
      <c r="K77" s="29">
        <v>0</v>
      </c>
      <c r="L77" s="51">
        <v>0</v>
      </c>
      <c r="M77" s="62">
        <v>0</v>
      </c>
      <c r="N77" s="34">
        <v>0</v>
      </c>
      <c r="O77" s="29">
        <v>0</v>
      </c>
      <c r="P77" s="51">
        <v>0</v>
      </c>
      <c r="Q77" s="62">
        <v>0</v>
      </c>
      <c r="R77" s="34">
        <v>0</v>
      </c>
      <c r="S77" s="29">
        <v>0</v>
      </c>
      <c r="T77" s="51">
        <v>0</v>
      </c>
      <c r="U77" s="62">
        <v>0</v>
      </c>
      <c r="V77" s="34">
        <v>0</v>
      </c>
      <c r="W77" s="29">
        <v>0</v>
      </c>
      <c r="X77" s="51">
        <v>0</v>
      </c>
      <c r="Y77" s="62">
        <v>0</v>
      </c>
      <c r="Z77" s="34">
        <v>0</v>
      </c>
      <c r="AA77" s="29">
        <v>0</v>
      </c>
      <c r="AB77" s="51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163"/>
      <c r="AQ77" s="181" t="s">
        <v>247</v>
      </c>
    </row>
    <row r="78" spans="1:43" s="3" customFormat="1" ht="12.75">
      <c r="A78" s="33" t="s">
        <v>13</v>
      </c>
      <c r="B78" s="80" t="s">
        <v>128</v>
      </c>
      <c r="C78" s="89">
        <v>0</v>
      </c>
      <c r="D78" s="89">
        <v>0</v>
      </c>
      <c r="E78" s="89">
        <v>0</v>
      </c>
      <c r="F78" s="34">
        <v>0</v>
      </c>
      <c r="G78" s="29">
        <v>0</v>
      </c>
      <c r="H78" s="51">
        <v>0</v>
      </c>
      <c r="I78" s="62">
        <v>0</v>
      </c>
      <c r="J78" s="34">
        <v>0</v>
      </c>
      <c r="K78" s="29">
        <v>0</v>
      </c>
      <c r="L78" s="51">
        <v>0</v>
      </c>
      <c r="M78" s="62">
        <v>0</v>
      </c>
      <c r="N78" s="34">
        <v>0</v>
      </c>
      <c r="O78" s="29">
        <v>0</v>
      </c>
      <c r="P78" s="51">
        <v>0</v>
      </c>
      <c r="Q78" s="62">
        <v>0</v>
      </c>
      <c r="R78" s="34">
        <v>0</v>
      </c>
      <c r="S78" s="29">
        <v>0</v>
      </c>
      <c r="T78" s="51">
        <v>0</v>
      </c>
      <c r="U78" s="62">
        <v>0</v>
      </c>
      <c r="V78" s="34">
        <v>0</v>
      </c>
      <c r="W78" s="29">
        <v>0</v>
      </c>
      <c r="X78" s="51">
        <v>0</v>
      </c>
      <c r="Y78" s="62">
        <v>0</v>
      </c>
      <c r="Z78" s="34">
        <v>0</v>
      </c>
      <c r="AA78" s="29">
        <v>0</v>
      </c>
      <c r="AB78" s="51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163"/>
      <c r="AQ78" s="181" t="s">
        <v>247</v>
      </c>
    </row>
    <row r="79" spans="1:43" s="214" customFormat="1" ht="12.75">
      <c r="A79" s="35" t="s">
        <v>19</v>
      </c>
      <c r="B79" s="85" t="s">
        <v>129</v>
      </c>
      <c r="C79" s="195">
        <v>0</v>
      </c>
      <c r="D79" s="195">
        <v>0</v>
      </c>
      <c r="E79" s="195">
        <v>0</v>
      </c>
      <c r="F79" s="221">
        <v>0</v>
      </c>
      <c r="G79" s="222">
        <v>0</v>
      </c>
      <c r="H79" s="223">
        <v>0</v>
      </c>
      <c r="I79" s="224"/>
      <c r="J79" s="221">
        <v>0</v>
      </c>
      <c r="K79" s="222">
        <v>0</v>
      </c>
      <c r="L79" s="223">
        <v>0</v>
      </c>
      <c r="M79" s="224">
        <v>0</v>
      </c>
      <c r="N79" s="221">
        <v>0</v>
      </c>
      <c r="O79" s="222">
        <v>0</v>
      </c>
      <c r="P79" s="223">
        <v>0</v>
      </c>
      <c r="Q79" s="224">
        <v>0</v>
      </c>
      <c r="R79" s="221">
        <v>0</v>
      </c>
      <c r="S79" s="222">
        <v>0</v>
      </c>
      <c r="T79" s="223">
        <v>0</v>
      </c>
      <c r="U79" s="224">
        <v>0</v>
      </c>
      <c r="V79" s="221">
        <v>0</v>
      </c>
      <c r="W79" s="222">
        <v>0</v>
      </c>
      <c r="X79" s="223">
        <v>0</v>
      </c>
      <c r="Y79" s="224">
        <v>0</v>
      </c>
      <c r="Z79" s="221">
        <v>0</v>
      </c>
      <c r="AA79" s="222">
        <v>0</v>
      </c>
      <c r="AB79" s="223">
        <v>0</v>
      </c>
      <c r="AC79" s="224">
        <v>0</v>
      </c>
      <c r="AD79" s="224">
        <v>0</v>
      </c>
      <c r="AE79" s="224">
        <v>0</v>
      </c>
      <c r="AF79" s="224">
        <v>0</v>
      </c>
      <c r="AG79" s="224">
        <v>0</v>
      </c>
      <c r="AH79" s="224">
        <v>0</v>
      </c>
      <c r="AI79" s="224">
        <v>0</v>
      </c>
      <c r="AJ79" s="224">
        <v>0</v>
      </c>
      <c r="AK79" s="224">
        <v>0</v>
      </c>
      <c r="AL79" s="224">
        <v>0</v>
      </c>
      <c r="AM79" s="224">
        <v>0</v>
      </c>
      <c r="AN79" s="224">
        <v>0</v>
      </c>
      <c r="AO79" s="224">
        <v>0</v>
      </c>
      <c r="AP79" s="225"/>
      <c r="AQ79" s="213" t="s">
        <v>247</v>
      </c>
    </row>
    <row r="80" spans="1:43" s="214" customFormat="1" ht="12.75">
      <c r="A80" s="27"/>
      <c r="B80" s="86" t="s">
        <v>130</v>
      </c>
      <c r="C80" s="127">
        <f>C6+C42</f>
        <v>0</v>
      </c>
      <c r="D80" s="127">
        <f>D6+D42</f>
        <v>0</v>
      </c>
      <c r="E80" s="127">
        <f aca="true" t="shared" si="81" ref="E80:R80">E6+E42</f>
        <v>0</v>
      </c>
      <c r="F80" s="220">
        <f>F6+F42</f>
        <v>0</v>
      </c>
      <c r="G80" s="209">
        <f>G6+G42</f>
        <v>0</v>
      </c>
      <c r="H80" s="210">
        <f>H6+H42</f>
        <v>0</v>
      </c>
      <c r="I80" s="211">
        <f t="shared" si="81"/>
        <v>0</v>
      </c>
      <c r="J80" s="220">
        <f t="shared" si="81"/>
        <v>0</v>
      </c>
      <c r="K80" s="209">
        <f t="shared" si="81"/>
        <v>0</v>
      </c>
      <c r="L80" s="210">
        <f t="shared" si="81"/>
        <v>0</v>
      </c>
      <c r="M80" s="211">
        <f t="shared" si="81"/>
        <v>0</v>
      </c>
      <c r="N80" s="220">
        <f t="shared" si="81"/>
        <v>0</v>
      </c>
      <c r="O80" s="209">
        <f>O6+O42</f>
        <v>0</v>
      </c>
      <c r="P80" s="210">
        <f>P6+P42</f>
        <v>0</v>
      </c>
      <c r="Q80" s="211">
        <f t="shared" si="81"/>
        <v>0</v>
      </c>
      <c r="R80" s="220">
        <f t="shared" si="81"/>
        <v>0</v>
      </c>
      <c r="S80" s="209">
        <f>S6+S42</f>
        <v>0</v>
      </c>
      <c r="T80" s="210">
        <f>T6+T42</f>
        <v>0</v>
      </c>
      <c r="U80" s="211">
        <f>U6+U42</f>
        <v>0</v>
      </c>
      <c r="V80" s="220">
        <f>V6+V42</f>
        <v>0</v>
      </c>
      <c r="W80" s="209">
        <f aca="true" t="shared" si="82" ref="W80:AH80">W6+W42</f>
        <v>0</v>
      </c>
      <c r="X80" s="210">
        <f t="shared" si="82"/>
        <v>0</v>
      </c>
      <c r="Y80" s="211">
        <f t="shared" si="82"/>
        <v>0</v>
      </c>
      <c r="Z80" s="220">
        <f>Z6+Z42</f>
        <v>0</v>
      </c>
      <c r="AA80" s="209">
        <f>AA6+AA42</f>
        <v>0</v>
      </c>
      <c r="AB80" s="210">
        <f>AB6+AB42</f>
        <v>0</v>
      </c>
      <c r="AC80" s="211">
        <f t="shared" si="82"/>
        <v>0</v>
      </c>
      <c r="AD80" s="211">
        <f t="shared" si="82"/>
        <v>0</v>
      </c>
      <c r="AE80" s="211">
        <f t="shared" si="82"/>
        <v>0</v>
      </c>
      <c r="AF80" s="211">
        <f t="shared" si="82"/>
        <v>0</v>
      </c>
      <c r="AG80" s="211">
        <f t="shared" si="82"/>
        <v>0</v>
      </c>
      <c r="AH80" s="211">
        <f t="shared" si="82"/>
        <v>0</v>
      </c>
      <c r="AI80" s="211">
        <f aca="true" t="shared" si="83" ref="AI80:AO80">AI6+AI42</f>
        <v>0</v>
      </c>
      <c r="AJ80" s="211">
        <f t="shared" si="83"/>
        <v>0</v>
      </c>
      <c r="AK80" s="211">
        <f t="shared" si="83"/>
        <v>0</v>
      </c>
      <c r="AL80" s="211">
        <f t="shared" si="83"/>
        <v>0</v>
      </c>
      <c r="AM80" s="211">
        <f t="shared" si="83"/>
        <v>0</v>
      </c>
      <c r="AN80" s="211">
        <f t="shared" si="83"/>
        <v>0</v>
      </c>
      <c r="AO80" s="211">
        <f t="shared" si="83"/>
        <v>0</v>
      </c>
      <c r="AP80" s="212"/>
      <c r="AQ80" s="213" t="s">
        <v>247</v>
      </c>
    </row>
    <row r="81" spans="1:43" s="67" customFormat="1" ht="12.75">
      <c r="A81" s="95"/>
      <c r="B81" s="96"/>
      <c r="C81" s="66"/>
      <c r="D81" s="66"/>
      <c r="E81" s="6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3"/>
      <c r="AQ81" s="184" t="s">
        <v>247</v>
      </c>
    </row>
    <row r="82" spans="1:43" s="98" customFormat="1" ht="12.75">
      <c r="A82" s="100"/>
      <c r="B82" s="243" t="s">
        <v>245</v>
      </c>
      <c r="C82" s="100" t="str">
        <f>IF(C80=BILANS_PASYWA!C56,"POPRAWNIE",BILANS_AKTYWA!C80-BILANS_PASYWA!C56)</f>
        <v>POPRAWNIE</v>
      </c>
      <c r="D82" s="100" t="str">
        <f>IF(D80=BILANS_PASYWA!D56,"POPRAWNIE",BILANS_AKTYWA!D80-BILANS_PASYWA!D56)</f>
        <v>POPRAWNIE</v>
      </c>
      <c r="E82" s="100" t="str">
        <f>IF(E80=BILANS_PASYWA!E56,"POPRAWNIE",BILANS_AKTYWA!E80-BILANS_PASYWA!E56)</f>
        <v>POPRAWNIE</v>
      </c>
      <c r="F82" s="100" t="str">
        <f>IF(F80=BILANS_PASYWA!F56,"POPRAWNIE",BILANS_AKTYWA!F80-BILANS_PASYWA!F56)</f>
        <v>POPRAWNIE</v>
      </c>
      <c r="G82" s="100" t="str">
        <f>IF(G80=BILANS_PASYWA!G56,"POPRAWNIE",BILANS_AKTYWA!G80-BILANS_PASYWA!G56)</f>
        <v>POPRAWNIE</v>
      </c>
      <c r="H82" s="100" t="str">
        <f>IF(H80=BILANS_PASYWA!H56,"POPRAWNIE",BILANS_AKTYWA!H80-BILANS_PASYWA!H56)</f>
        <v>POPRAWNIE</v>
      </c>
      <c r="I82" s="100" t="str">
        <f>IF(I80=BILANS_PASYWA!I56,"POPRAWNIE",BILANS_AKTYWA!I80-BILANS_PASYWA!I56)</f>
        <v>POPRAWNIE</v>
      </c>
      <c r="J82" s="100" t="str">
        <f>IF(J80=BILANS_PASYWA!J56,"POPRAWNIE",BILANS_AKTYWA!J80-BILANS_PASYWA!J56)</f>
        <v>POPRAWNIE</v>
      </c>
      <c r="K82" s="100" t="str">
        <f>IF(K80=BILANS_PASYWA!K56,"POPRAWNIE",BILANS_AKTYWA!K80-BILANS_PASYWA!K56)</f>
        <v>POPRAWNIE</v>
      </c>
      <c r="L82" s="100" t="str">
        <f>IF(L80=BILANS_PASYWA!L56,"POPRAWNIE",BILANS_AKTYWA!L80-BILANS_PASYWA!L56)</f>
        <v>POPRAWNIE</v>
      </c>
      <c r="M82" s="100" t="str">
        <f>IF(M80=BILANS_PASYWA!M56,"POPRAWNIE",BILANS_AKTYWA!M80-BILANS_PASYWA!M56)</f>
        <v>POPRAWNIE</v>
      </c>
      <c r="N82" s="100" t="str">
        <f>IF(N80=BILANS_PASYWA!N56,"POPRAWNIE",BILANS_AKTYWA!N80-BILANS_PASYWA!N56)</f>
        <v>POPRAWNIE</v>
      </c>
      <c r="O82" s="100" t="str">
        <f>IF(O80=BILANS_PASYWA!O56,"POPRAWNIE",BILANS_AKTYWA!O80-BILANS_PASYWA!O56)</f>
        <v>POPRAWNIE</v>
      </c>
      <c r="P82" s="100" t="str">
        <f>IF(P80=BILANS_PASYWA!P56,"POPRAWNIE",BILANS_AKTYWA!P80-BILANS_PASYWA!P56)</f>
        <v>POPRAWNIE</v>
      </c>
      <c r="Q82" s="100" t="str">
        <f>IF(Q80=BILANS_PASYWA!Q56,"POPRAWNIE",BILANS_AKTYWA!Q80-BILANS_PASYWA!Q56)</f>
        <v>POPRAWNIE</v>
      </c>
      <c r="R82" s="100" t="str">
        <f>IF(R80=BILANS_PASYWA!R56,"POPRAWNIE",BILANS_AKTYWA!R80-BILANS_PASYWA!R56)</f>
        <v>POPRAWNIE</v>
      </c>
      <c r="S82" s="100" t="str">
        <f>IF(S80=BILANS_PASYWA!S56,"POPRAWNIE",BILANS_AKTYWA!S80-BILANS_PASYWA!S56)</f>
        <v>POPRAWNIE</v>
      </c>
      <c r="T82" s="100" t="str">
        <f>IF(T80=BILANS_PASYWA!T56,"POPRAWNIE",BILANS_AKTYWA!T80-BILANS_PASYWA!T56)</f>
        <v>POPRAWNIE</v>
      </c>
      <c r="U82" s="100" t="str">
        <f>IF(U80=BILANS_PASYWA!U56,"POPRAWNIE",BILANS_AKTYWA!U80-BILANS_PASYWA!U56)</f>
        <v>POPRAWNIE</v>
      </c>
      <c r="V82" s="100" t="str">
        <f>IF(V80=BILANS_PASYWA!V56,"POPRAWNIE",BILANS_AKTYWA!V80-BILANS_PASYWA!V56)</f>
        <v>POPRAWNIE</v>
      </c>
      <c r="W82" s="100" t="str">
        <f>IF(W80=BILANS_PASYWA!W56,"POPRAWNIE",BILANS_AKTYWA!W80-BILANS_PASYWA!W56)</f>
        <v>POPRAWNIE</v>
      </c>
      <c r="X82" s="100" t="str">
        <f>IF(X80=BILANS_PASYWA!X56,"POPRAWNIE",BILANS_AKTYWA!X80-BILANS_PASYWA!X56)</f>
        <v>POPRAWNIE</v>
      </c>
      <c r="Y82" s="100" t="str">
        <f>IF(Y80=BILANS_PASYWA!Y56,"POPRAWNIE",BILANS_AKTYWA!Y80-BILANS_PASYWA!Y56)</f>
        <v>POPRAWNIE</v>
      </c>
      <c r="Z82" s="100" t="str">
        <f>IF(Z80=BILANS_PASYWA!Z56,"POPRAWNIE",BILANS_AKTYWA!Z80-BILANS_PASYWA!Z56)</f>
        <v>POPRAWNIE</v>
      </c>
      <c r="AA82" s="100" t="str">
        <f>IF(AA80=BILANS_PASYWA!AA56,"POPRAWNIE",BILANS_AKTYWA!AA80-BILANS_PASYWA!AA56)</f>
        <v>POPRAWNIE</v>
      </c>
      <c r="AB82" s="100" t="str">
        <f>IF(AB80=BILANS_PASYWA!AB56,"POPRAWNIE",BILANS_AKTYWA!AB80-BILANS_PASYWA!AB56)</f>
        <v>POPRAWNIE</v>
      </c>
      <c r="AC82" s="100" t="str">
        <f>IF(AC80=BILANS_PASYWA!AC56,"POPRAWNIE",BILANS_AKTYWA!AC80-BILANS_PASYWA!AC56)</f>
        <v>POPRAWNIE</v>
      </c>
      <c r="AD82" s="100" t="str">
        <f>IF(AD80=BILANS_PASYWA!AD56,"POPRAWNIE",BILANS_AKTYWA!AD80-BILANS_PASYWA!AD56)</f>
        <v>POPRAWNIE</v>
      </c>
      <c r="AE82" s="100" t="str">
        <f>IF(AE80=BILANS_PASYWA!AE56,"POPRAWNIE",BILANS_AKTYWA!AE80-BILANS_PASYWA!AE56)</f>
        <v>POPRAWNIE</v>
      </c>
      <c r="AF82" s="100" t="str">
        <f>IF(AF80=BILANS_PASYWA!AF56,"POPRAWNIE",BILANS_AKTYWA!AF80-BILANS_PASYWA!AF56)</f>
        <v>POPRAWNIE</v>
      </c>
      <c r="AG82" s="100" t="str">
        <f>IF(AG80=BILANS_PASYWA!AG56,"POPRAWNIE",BILANS_AKTYWA!AG80-BILANS_PASYWA!AG56)</f>
        <v>POPRAWNIE</v>
      </c>
      <c r="AH82" s="100" t="str">
        <f>IF(AH80=BILANS_PASYWA!AH56,"POPRAWNIE",BILANS_AKTYWA!AH80-BILANS_PASYWA!AH56)</f>
        <v>POPRAWNIE</v>
      </c>
      <c r="AI82" s="100" t="str">
        <f>IF(AI80=BILANS_PASYWA!AI56,"POPRAWNIE",BILANS_AKTYWA!AI80-BILANS_PASYWA!AI56)</f>
        <v>POPRAWNIE</v>
      </c>
      <c r="AJ82" s="100" t="str">
        <f>IF(AJ80=BILANS_PASYWA!AJ56,"POPRAWNIE",BILANS_AKTYWA!AJ80-BILANS_PASYWA!AJ56)</f>
        <v>POPRAWNIE</v>
      </c>
      <c r="AK82" s="100" t="str">
        <f>IF(AK80=BILANS_PASYWA!AK56,"POPRAWNIE",BILANS_AKTYWA!AK80-BILANS_PASYWA!AK56)</f>
        <v>POPRAWNIE</v>
      </c>
      <c r="AL82" s="100" t="str">
        <f>IF(AL80=BILANS_PASYWA!AL56,"POPRAWNIE",BILANS_AKTYWA!AL80-BILANS_PASYWA!AL56)</f>
        <v>POPRAWNIE</v>
      </c>
      <c r="AM82" s="100" t="str">
        <f>IF(AM80=BILANS_PASYWA!AM56,"POPRAWNIE",BILANS_AKTYWA!AM80-BILANS_PASYWA!AM56)</f>
        <v>POPRAWNIE</v>
      </c>
      <c r="AN82" s="100" t="str">
        <f>IF(AN80=BILANS_PASYWA!AN56,"POPRAWNIE",BILANS_AKTYWA!AN80-BILANS_PASYWA!AN56)</f>
        <v>POPRAWNIE</v>
      </c>
      <c r="AO82" s="100" t="str">
        <f>IF(AO80=BILANS_PASYWA!AO56,"POPRAWNIE",BILANS_AKTYWA!AO80-BILANS_PASYWA!AO56)</f>
        <v>POPRAWNIE</v>
      </c>
      <c r="AQ82" s="185" t="s">
        <v>247</v>
      </c>
    </row>
    <row r="83" spans="1:43" s="75" customFormat="1" ht="12.75">
      <c r="A83" s="97"/>
      <c r="B83" s="99"/>
      <c r="C83" s="94">
        <f>IF(NOT(C82="POPRAWNIE"),"AKTYWA ≠ PASYWOM","")</f>
      </c>
      <c r="D83" s="94">
        <f aca="true" t="shared" si="84" ref="D83:AH83">IF(NOT(D82="POPRAWNIE"),"AKTYWA ≠ PASYWOM","")</f>
      </c>
      <c r="E83" s="94">
        <f t="shared" si="84"/>
      </c>
      <c r="F83" s="94">
        <f t="shared" si="84"/>
      </c>
      <c r="G83" s="94">
        <f t="shared" si="84"/>
      </c>
      <c r="H83" s="94">
        <f t="shared" si="84"/>
      </c>
      <c r="I83" s="94">
        <f t="shared" si="84"/>
      </c>
      <c r="J83" s="94">
        <f t="shared" si="84"/>
      </c>
      <c r="K83" s="94">
        <f t="shared" si="84"/>
      </c>
      <c r="L83" s="94">
        <f t="shared" si="84"/>
      </c>
      <c r="M83" s="94">
        <f t="shared" si="84"/>
      </c>
      <c r="N83" s="94">
        <f t="shared" si="84"/>
      </c>
      <c r="O83" s="94">
        <f t="shared" si="84"/>
      </c>
      <c r="P83" s="94">
        <f t="shared" si="84"/>
      </c>
      <c r="Q83" s="94">
        <f t="shared" si="84"/>
      </c>
      <c r="R83" s="94">
        <f t="shared" si="84"/>
      </c>
      <c r="S83" s="94">
        <f t="shared" si="84"/>
      </c>
      <c r="T83" s="94">
        <f t="shared" si="84"/>
      </c>
      <c r="U83" s="94">
        <f t="shared" si="84"/>
      </c>
      <c r="V83" s="94">
        <f t="shared" si="84"/>
      </c>
      <c r="W83" s="94">
        <f t="shared" si="84"/>
      </c>
      <c r="X83" s="94">
        <f t="shared" si="84"/>
      </c>
      <c r="Y83" s="94">
        <f t="shared" si="84"/>
      </c>
      <c r="Z83" s="94">
        <f>IF(NOT(Z82="POPRAWNIE"),"AKTYWA ≠ PASYWOM","")</f>
      </c>
      <c r="AA83" s="94">
        <f>IF(NOT(AA82="POPRAWNIE"),"AKTYWA ≠ PASYWOM","")</f>
      </c>
      <c r="AB83" s="94">
        <f>IF(NOT(AB82="POPRAWNIE"),"AKTYWA ≠ PASYWOM","")</f>
      </c>
      <c r="AC83" s="94">
        <f t="shared" si="84"/>
      </c>
      <c r="AD83" s="94">
        <f t="shared" si="84"/>
      </c>
      <c r="AE83" s="94">
        <f t="shared" si="84"/>
      </c>
      <c r="AF83" s="94">
        <f t="shared" si="84"/>
      </c>
      <c r="AG83" s="94">
        <f t="shared" si="84"/>
      </c>
      <c r="AH83" s="94">
        <f t="shared" si="84"/>
      </c>
      <c r="AI83" s="94">
        <f aca="true" t="shared" si="85" ref="AI83:AO83">IF(NOT(AI82="POPRAWNIE"),"AKTYWA ≠ PASYWOM","")</f>
      </c>
      <c r="AJ83" s="94">
        <f t="shared" si="85"/>
      </c>
      <c r="AK83" s="94">
        <f t="shared" si="85"/>
      </c>
      <c r="AL83" s="94">
        <f t="shared" si="85"/>
      </c>
      <c r="AM83" s="94">
        <f t="shared" si="85"/>
      </c>
      <c r="AN83" s="94">
        <f t="shared" si="85"/>
      </c>
      <c r="AO83" s="94">
        <f t="shared" si="85"/>
      </c>
      <c r="AP83" s="94"/>
      <c r="AQ83" s="185" t="s">
        <v>247</v>
      </c>
    </row>
    <row r="84" spans="1:43" ht="12.75">
      <c r="A84" s="174" t="s">
        <v>247</v>
      </c>
      <c r="B84" s="175" t="s">
        <v>247</v>
      </c>
      <c r="C84" s="176" t="s">
        <v>247</v>
      </c>
      <c r="D84" s="176" t="s">
        <v>247</v>
      </c>
      <c r="E84" s="176" t="s">
        <v>247</v>
      </c>
      <c r="F84" s="177" t="s">
        <v>247</v>
      </c>
      <c r="G84" s="178" t="s">
        <v>247</v>
      </c>
      <c r="H84" s="177" t="s">
        <v>247</v>
      </c>
      <c r="I84" s="177" t="s">
        <v>247</v>
      </c>
      <c r="J84" s="177" t="s">
        <v>247</v>
      </c>
      <c r="K84" s="177" t="s">
        <v>247</v>
      </c>
      <c r="L84" s="177" t="s">
        <v>247</v>
      </c>
      <c r="M84" s="176" t="s">
        <v>247</v>
      </c>
      <c r="N84" s="176" t="s">
        <v>247</v>
      </c>
      <c r="O84" s="176" t="s">
        <v>247</v>
      </c>
      <c r="P84" s="176" t="s">
        <v>247</v>
      </c>
      <c r="Q84" s="176" t="s">
        <v>247</v>
      </c>
      <c r="R84" s="176" t="s">
        <v>247</v>
      </c>
      <c r="S84" s="176" t="s">
        <v>247</v>
      </c>
      <c r="T84" s="176" t="s">
        <v>247</v>
      </c>
      <c r="U84" s="176" t="s">
        <v>247</v>
      </c>
      <c r="V84" s="176" t="s">
        <v>247</v>
      </c>
      <c r="W84" s="176" t="s">
        <v>247</v>
      </c>
      <c r="X84" s="176" t="s">
        <v>247</v>
      </c>
      <c r="Y84" s="176" t="s">
        <v>247</v>
      </c>
      <c r="Z84" s="176"/>
      <c r="AA84" s="176"/>
      <c r="AB84" s="176"/>
      <c r="AC84" s="176" t="s">
        <v>247</v>
      </c>
      <c r="AD84" s="176" t="s">
        <v>247</v>
      </c>
      <c r="AE84" s="176" t="s">
        <v>247</v>
      </c>
      <c r="AF84" s="176" t="s">
        <v>247</v>
      </c>
      <c r="AG84" s="176" t="s">
        <v>247</v>
      </c>
      <c r="AH84" s="176" t="s">
        <v>247</v>
      </c>
      <c r="AI84" s="176" t="s">
        <v>247</v>
      </c>
      <c r="AJ84" s="176" t="s">
        <v>247</v>
      </c>
      <c r="AK84" s="176" t="s">
        <v>247</v>
      </c>
      <c r="AL84" s="176" t="s">
        <v>247</v>
      </c>
      <c r="AM84" s="176" t="s">
        <v>247</v>
      </c>
      <c r="AN84" s="176" t="s">
        <v>247</v>
      </c>
      <c r="AO84" s="176" t="s">
        <v>247</v>
      </c>
      <c r="AP84" s="176" t="s">
        <v>247</v>
      </c>
      <c r="AQ84" s="174" t="s">
        <v>247</v>
      </c>
    </row>
    <row r="85" spans="1:2" ht="12.75">
      <c r="A85" s="206">
        <v>2015</v>
      </c>
      <c r="B85" s="206"/>
    </row>
    <row r="86" spans="1:2" ht="12.75">
      <c r="A86" s="206">
        <v>2016</v>
      </c>
      <c r="B86" s="206">
        <v>2015</v>
      </c>
    </row>
    <row r="87" spans="1:2" ht="12.75">
      <c r="A87" s="206">
        <v>2017</v>
      </c>
      <c r="B87" s="206">
        <v>2016</v>
      </c>
    </row>
    <row r="88" spans="1:2" ht="12.75">
      <c r="A88" s="206">
        <v>2018</v>
      </c>
      <c r="B88" s="206">
        <v>2017</v>
      </c>
    </row>
    <row r="89" spans="1:2" ht="12.75">
      <c r="A89" s="206">
        <v>2019</v>
      </c>
      <c r="B89" s="206">
        <v>2018</v>
      </c>
    </row>
    <row r="90" spans="1:2" ht="12.75">
      <c r="A90" s="206">
        <v>2020</v>
      </c>
      <c r="B90" s="206">
        <v>2019</v>
      </c>
    </row>
    <row r="91" spans="1:2" ht="12.75">
      <c r="A91" s="207"/>
      <c r="B91" s="206">
        <v>2020</v>
      </c>
    </row>
    <row r="92" spans="1:2" ht="12.75">
      <c r="A92" s="207"/>
      <c r="B92" s="206">
        <v>2021</v>
      </c>
    </row>
    <row r="93" spans="1:2" ht="12.75">
      <c r="A93" s="207"/>
      <c r="B93" s="206">
        <v>2022</v>
      </c>
    </row>
    <row r="94" spans="1:2" ht="12.75">
      <c r="A94" s="207"/>
      <c r="B94" s="206">
        <v>2023</v>
      </c>
    </row>
    <row r="133" ht="12.75">
      <c r="B133" s="1"/>
    </row>
  </sheetData>
  <sheetProtection password="CC34" sheet="1" objects="1" scenarios="1"/>
  <mergeCells count="2">
    <mergeCell ref="B4:B5"/>
    <mergeCell ref="A4:A5"/>
  </mergeCells>
  <conditionalFormatting sqref="C83:AP83">
    <cfRule type="cellIs" priority="2" dxfId="2" operator="equal" stopIfTrue="1">
      <formula>"AKTYWA ≠ PASYWOM"</formula>
    </cfRule>
  </conditionalFormatting>
  <conditionalFormatting sqref="C82:AP82">
    <cfRule type="cellIs" priority="3" dxfId="1" operator="equal" stopIfTrue="1">
      <formula>"POPRAWNIE"</formula>
    </cfRule>
  </conditionalFormatting>
  <dataValidations count="2">
    <dataValidation type="list" allowBlank="1" showInputMessage="1" showErrorMessage="1" prompt="PROSZĘ WYBRAĆ ROK ZŁOŻENIA WNIOSKU" sqref="D2">
      <formula1>$A$85:$A$90</formula1>
    </dataValidation>
    <dataValidation type="list" allowBlank="1" showInputMessage="1" showErrorMessage="1" promptTitle="ROK ROZPOCZĘCIA INWESTYCJI" prompt="PROSZĘ WYBRAĆ ROK ROZPOCZĘCIA INWESTYCJI JEDYNIE W PRZYPADKU, GDY REALIZACJA INWESTYCJI NIE ROZPOCZYNA SIĘ W ROKU ZŁOŻENIA WNIOSKU" sqref="D3">
      <formula1>$B$86:$B$94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80" r:id="rId4"/>
  <headerFooter alignWithMargins="0">
    <oddHeader>&amp;CBILANS AKTYWA&amp;R&amp;P z &amp;N</oddHeader>
  </headerFooter>
  <colBreaks count="4" manualBreakCount="4">
    <brk id="5" max="79" man="1"/>
    <brk id="13" max="79" man="1"/>
    <brk id="21" max="79" man="1"/>
    <brk id="32" max="79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CCECFF"/>
  </sheetPr>
  <dimension ref="A1:AQ61"/>
  <sheetViews>
    <sheetView showGridLines="0" zoomScale="85" zoomScaleNormal="85" zoomScaleSheetLayoutView="55" zoomScalePageLayoutView="0" workbookViewId="0" topLeftCell="A2">
      <pane xSplit="2" ySplit="4" topLeftCell="C30" activePane="bottomRight" state="frozen"/>
      <selection pane="topLeft" activeCell="B2" sqref="B2"/>
      <selection pane="topRight" activeCell="B2" sqref="B2"/>
      <selection pane="bottomLeft" activeCell="B2" sqref="B2"/>
      <selection pane="bottomRight" activeCell="Y63" sqref="Y62:Y63"/>
    </sheetView>
  </sheetViews>
  <sheetFormatPr defaultColWidth="9.00390625" defaultRowHeight="12.75" outlineLevelRow="1" outlineLevelCol="1"/>
  <cols>
    <col min="1" max="1" width="4.75390625" style="71" customWidth="1"/>
    <col min="2" max="2" width="40.625" style="71" customWidth="1"/>
    <col min="3" max="4" width="14.75390625" style="15" customWidth="1"/>
    <col min="5" max="5" width="14.75390625" style="13" customWidth="1"/>
    <col min="6" max="8" width="14.75390625" style="13" hidden="1" customWidth="1" outlineLevel="1"/>
    <col min="9" max="9" width="14.75390625" style="13" customWidth="1" collapsed="1"/>
    <col min="10" max="12" width="14.75390625" style="13" hidden="1" customWidth="1" outlineLevel="1"/>
    <col min="13" max="13" width="14.75390625" style="13" customWidth="1" collapsed="1"/>
    <col min="14" max="16" width="14.75390625" style="13" hidden="1" customWidth="1" outlineLevel="1"/>
    <col min="17" max="17" width="14.75390625" style="13" customWidth="1" collapsed="1"/>
    <col min="18" max="19" width="14.75390625" style="13" hidden="1" customWidth="1" outlineLevel="1"/>
    <col min="20" max="20" width="14.75390625" style="67" hidden="1" customWidth="1" outlineLevel="1"/>
    <col min="21" max="21" width="14.75390625" style="67" customWidth="1" collapsed="1"/>
    <col min="22" max="24" width="14.75390625" style="67" hidden="1" customWidth="1" outlineLevel="1"/>
    <col min="25" max="25" width="14.75390625" style="67" customWidth="1" collapsed="1"/>
    <col min="26" max="28" width="14.75390625" style="67" hidden="1" customWidth="1" outlineLevel="1"/>
    <col min="29" max="29" width="14.75390625" style="67" customWidth="1" collapsed="1"/>
    <col min="30" max="33" width="14.75390625" style="67" customWidth="1"/>
    <col min="34" max="42" width="14.75390625" style="67" customWidth="1" outlineLevel="1"/>
    <col min="43" max="16384" width="9.125" style="67" customWidth="1"/>
  </cols>
  <sheetData>
    <row r="1" ht="12.75">
      <c r="T1" s="68" t="s">
        <v>247</v>
      </c>
    </row>
    <row r="2" spans="1:20" ht="15.75" customHeight="1">
      <c r="A2" s="65" t="s">
        <v>257</v>
      </c>
      <c r="T2" s="68"/>
    </row>
    <row r="3" spans="2:20" ht="12.75" customHeight="1">
      <c r="B3" s="239" t="s">
        <v>229</v>
      </c>
      <c r="C3" s="106"/>
      <c r="E3" s="72"/>
      <c r="T3" s="68"/>
    </row>
    <row r="4" spans="1:43" s="14" customFormat="1" ht="12.75">
      <c r="A4" s="251" t="s">
        <v>0</v>
      </c>
      <c r="B4" s="249" t="s">
        <v>2</v>
      </c>
      <c r="C4" s="87" t="str">
        <f>BILANS_AKTYWA!C4</f>
        <v>ROK</v>
      </c>
      <c r="D4" s="87" t="str">
        <f>BILANS_AKTYWA!D4</f>
        <v>ROK</v>
      </c>
      <c r="E4" s="87" t="str">
        <f>BILANS_AKTYWA!E4</f>
        <v>ROK</v>
      </c>
      <c r="F4" s="63"/>
      <c r="G4" s="55"/>
      <c r="H4" s="56"/>
      <c r="I4" s="87" t="str">
        <f>BILANS_AKTYWA!I4</f>
        <v>ROK</v>
      </c>
      <c r="J4" s="63"/>
      <c r="K4" s="55"/>
      <c r="L4" s="56"/>
      <c r="M4" s="87" t="str">
        <f>BILANS_AKTYWA!M4</f>
        <v>ROK</v>
      </c>
      <c r="N4" s="63"/>
      <c r="O4" s="55"/>
      <c r="P4" s="56"/>
      <c r="Q4" s="87" t="str">
        <f>BILANS_AKTYWA!Q4</f>
        <v>ROK</v>
      </c>
      <c r="R4" s="63"/>
      <c r="S4" s="55"/>
      <c r="T4" s="56"/>
      <c r="U4" s="87" t="str">
        <f>BILANS_AKTYWA!U4</f>
        <v>ROK</v>
      </c>
      <c r="V4" s="63"/>
      <c r="W4" s="55"/>
      <c r="X4" s="56"/>
      <c r="Y4" s="87" t="str">
        <f>BILANS_AKTYWA!Y4</f>
        <v>ROK</v>
      </c>
      <c r="Z4" s="226"/>
      <c r="AA4" s="55"/>
      <c r="AB4" s="227"/>
      <c r="AC4" s="87" t="str">
        <f>BILANS_AKTYWA!AC4</f>
        <v>ROK</v>
      </c>
      <c r="AD4" s="87" t="str">
        <f>BILANS_AKTYWA!AD4</f>
        <v>ROK</v>
      </c>
      <c r="AE4" s="87" t="str">
        <f>BILANS_AKTYWA!AE4</f>
        <v>ROK</v>
      </c>
      <c r="AF4" s="87" t="str">
        <f>BILANS_AKTYWA!AF4</f>
        <v>ROK</v>
      </c>
      <c r="AG4" s="87" t="str">
        <f>BILANS_AKTYWA!AG4</f>
        <v>ROK</v>
      </c>
      <c r="AH4" s="87" t="str">
        <f>BILANS_AKTYWA!AH4</f>
        <v>ROK</v>
      </c>
      <c r="AI4" s="87" t="str">
        <f>BILANS_AKTYWA!AI4</f>
        <v>ROK</v>
      </c>
      <c r="AJ4" s="87" t="str">
        <f>BILANS_AKTYWA!AJ4</f>
        <v>ROK</v>
      </c>
      <c r="AK4" s="87" t="str">
        <f>BILANS_AKTYWA!AK4</f>
        <v>ROK</v>
      </c>
      <c r="AL4" s="87" t="str">
        <f>BILANS_AKTYWA!AL4</f>
        <v>ROK</v>
      </c>
      <c r="AM4" s="87" t="str">
        <f>BILANS_AKTYWA!AM4</f>
        <v>ROK</v>
      </c>
      <c r="AN4" s="87" t="str">
        <f>BILANS_AKTYWA!AN4</f>
        <v>ROK</v>
      </c>
      <c r="AO4" s="87" t="str">
        <f>BILANS_AKTYWA!AO4</f>
        <v>ROK</v>
      </c>
      <c r="AP4" s="165"/>
      <c r="AQ4" s="189" t="s">
        <v>247</v>
      </c>
    </row>
    <row r="5" spans="1:43" s="14" customFormat="1" ht="12.75">
      <c r="A5" s="252"/>
      <c r="B5" s="250"/>
      <c r="C5" s="60">
        <f>BILANS_AKTYWA!C5</f>
        <v>2012</v>
      </c>
      <c r="D5" s="60">
        <f>BILANS_AKTYWA!D5</f>
        <v>2013</v>
      </c>
      <c r="E5" s="60">
        <f>BILANS_AKTYWA!E5</f>
        <v>2014</v>
      </c>
      <c r="F5" s="63" t="str">
        <f>BILANS_AKTYWA!F5</f>
        <v>2015 I KW.</v>
      </c>
      <c r="G5" s="55" t="str">
        <f>BILANS_AKTYWA!G5</f>
        <v>2015 II KW.</v>
      </c>
      <c r="H5" s="56" t="str">
        <f>BILANS_AKTYWA!H5</f>
        <v>2015 III KW.</v>
      </c>
      <c r="I5" s="87">
        <f>BILANS_AKTYWA!I5</f>
        <v>2015</v>
      </c>
      <c r="J5" s="63" t="str">
        <f>BILANS_AKTYWA!J5</f>
        <v>2016 I KW.</v>
      </c>
      <c r="K5" s="55" t="str">
        <f>BILANS_AKTYWA!K5</f>
        <v>2016 II KW.</v>
      </c>
      <c r="L5" s="56" t="str">
        <f>BILANS_AKTYWA!L5</f>
        <v>2016 III KW.</v>
      </c>
      <c r="M5" s="87">
        <f>BILANS_AKTYWA!M5</f>
        <v>2016</v>
      </c>
      <c r="N5" s="63" t="str">
        <f>BILANS_AKTYWA!N5</f>
        <v>2017 I KW.</v>
      </c>
      <c r="O5" s="55" t="str">
        <f>BILANS_AKTYWA!O5</f>
        <v>2017 II KW.</v>
      </c>
      <c r="P5" s="56" t="str">
        <f>BILANS_AKTYWA!P5</f>
        <v>2017 III KW.</v>
      </c>
      <c r="Q5" s="87">
        <f>BILANS_AKTYWA!Q5</f>
        <v>2017</v>
      </c>
      <c r="R5" s="63" t="str">
        <f>BILANS_AKTYWA!R5</f>
        <v>2018 I KW.</v>
      </c>
      <c r="S5" s="55" t="str">
        <f>BILANS_AKTYWA!S5</f>
        <v>2018 II KW.</v>
      </c>
      <c r="T5" s="56" t="str">
        <f>BILANS_AKTYWA!T5</f>
        <v>2018 III KW.</v>
      </c>
      <c r="U5" s="87">
        <f>BILANS_AKTYWA!U5</f>
        <v>2018</v>
      </c>
      <c r="V5" s="63" t="str">
        <f>BILANS_AKTYWA!V5</f>
        <v>2019 I KW.</v>
      </c>
      <c r="W5" s="55" t="str">
        <f>BILANS_AKTYWA!W5</f>
        <v>2019 II KW.</v>
      </c>
      <c r="X5" s="56" t="str">
        <f>BILANS_AKTYWA!X5</f>
        <v>2019 III KW.</v>
      </c>
      <c r="Y5" s="87">
        <f>BILANS_AKTYWA!Y5</f>
        <v>2019</v>
      </c>
      <c r="Z5" s="115" t="str">
        <f>BILANS_AKTYWA!Z5</f>
        <v>2020 I KW.</v>
      </c>
      <c r="AA5" s="55" t="str">
        <f>BILANS_AKTYWA!AA5</f>
        <v>2020 II KW.</v>
      </c>
      <c r="AB5" s="115" t="str">
        <f>BILANS_AKTYWA!AB5</f>
        <v>2020 III KW.</v>
      </c>
      <c r="AC5" s="87">
        <f>BILANS_AKTYWA!AC5</f>
        <v>2020</v>
      </c>
      <c r="AD5" s="87">
        <f>BILANS_AKTYWA!AD5</f>
        <v>2021</v>
      </c>
      <c r="AE5" s="87">
        <f>BILANS_AKTYWA!AE5</f>
        <v>2022</v>
      </c>
      <c r="AF5" s="87">
        <f>BILANS_AKTYWA!AF5</f>
        <v>2023</v>
      </c>
      <c r="AG5" s="87">
        <f>BILANS_AKTYWA!AG5</f>
        <v>2024</v>
      </c>
      <c r="AH5" s="87">
        <f>BILANS_AKTYWA!AH5</f>
        <v>2025</v>
      </c>
      <c r="AI5" s="87">
        <f>BILANS_AKTYWA!AI5</f>
        <v>2026</v>
      </c>
      <c r="AJ5" s="87">
        <f>BILANS_AKTYWA!AJ5</f>
        <v>2027</v>
      </c>
      <c r="AK5" s="87">
        <f>BILANS_AKTYWA!AK5</f>
        <v>2028</v>
      </c>
      <c r="AL5" s="87">
        <f>BILANS_AKTYWA!AL5</f>
        <v>2029</v>
      </c>
      <c r="AM5" s="87">
        <f>BILANS_AKTYWA!AM5</f>
        <v>2030</v>
      </c>
      <c r="AN5" s="87">
        <f>BILANS_AKTYWA!AN5</f>
        <v>2031</v>
      </c>
      <c r="AO5" s="87">
        <f>BILANS_AKTYWA!AO5</f>
        <v>2032</v>
      </c>
      <c r="AP5" s="165"/>
      <c r="AQ5" s="189" t="s">
        <v>247</v>
      </c>
    </row>
    <row r="6" spans="1:43" s="102" customFormat="1" ht="12.75">
      <c r="A6" s="77" t="s">
        <v>3</v>
      </c>
      <c r="B6" s="91" t="s">
        <v>5</v>
      </c>
      <c r="C6" s="127">
        <f aca="true" t="shared" si="0" ref="C6:S6">SUM(C7:C15)</f>
        <v>0</v>
      </c>
      <c r="D6" s="127">
        <f t="shared" si="0"/>
        <v>0</v>
      </c>
      <c r="E6" s="127">
        <f t="shared" si="0"/>
        <v>0</v>
      </c>
      <c r="F6" s="228">
        <f t="shared" si="0"/>
        <v>0</v>
      </c>
      <c r="G6" s="129">
        <f>SUM(G7:G15)</f>
        <v>0</v>
      </c>
      <c r="H6" s="199">
        <f>SUM(H7:H15)</f>
        <v>0</v>
      </c>
      <c r="I6" s="127">
        <f>SUM(I7:I15)</f>
        <v>0</v>
      </c>
      <c r="J6" s="228">
        <f t="shared" si="0"/>
        <v>0</v>
      </c>
      <c r="K6" s="129">
        <f t="shared" si="0"/>
        <v>0</v>
      </c>
      <c r="L6" s="199">
        <f t="shared" si="0"/>
        <v>0</v>
      </c>
      <c r="M6" s="127">
        <f t="shared" si="0"/>
        <v>0</v>
      </c>
      <c r="N6" s="228">
        <f t="shared" si="0"/>
        <v>0</v>
      </c>
      <c r="O6" s="129">
        <f t="shared" si="0"/>
        <v>0</v>
      </c>
      <c r="P6" s="199">
        <f t="shared" si="0"/>
        <v>0</v>
      </c>
      <c r="Q6" s="127">
        <f t="shared" si="0"/>
        <v>0</v>
      </c>
      <c r="R6" s="228">
        <f t="shared" si="0"/>
        <v>0</v>
      </c>
      <c r="S6" s="129">
        <f t="shared" si="0"/>
        <v>0</v>
      </c>
      <c r="T6" s="199">
        <f aca="true" t="shared" si="1" ref="T6:AI6">SUM(T7:T15)</f>
        <v>0</v>
      </c>
      <c r="U6" s="127">
        <f t="shared" si="1"/>
        <v>0</v>
      </c>
      <c r="V6" s="228">
        <f t="shared" si="1"/>
        <v>0</v>
      </c>
      <c r="W6" s="129">
        <f t="shared" si="1"/>
        <v>0</v>
      </c>
      <c r="X6" s="199">
        <f t="shared" si="1"/>
        <v>0</v>
      </c>
      <c r="Y6" s="127">
        <f t="shared" si="1"/>
        <v>0</v>
      </c>
      <c r="Z6" s="228">
        <f>SUM(Z7:Z15)</f>
        <v>0</v>
      </c>
      <c r="AA6" s="129">
        <f>SUM(AA7:AA15)</f>
        <v>0</v>
      </c>
      <c r="AB6" s="199">
        <f>SUM(AB7:AB15)</f>
        <v>0</v>
      </c>
      <c r="AC6" s="127">
        <f t="shared" si="1"/>
        <v>0</v>
      </c>
      <c r="AD6" s="127">
        <f t="shared" si="1"/>
        <v>0</v>
      </c>
      <c r="AE6" s="127">
        <f t="shared" si="1"/>
        <v>0</v>
      </c>
      <c r="AF6" s="127">
        <f t="shared" si="1"/>
        <v>0</v>
      </c>
      <c r="AG6" s="127">
        <f t="shared" si="1"/>
        <v>0</v>
      </c>
      <c r="AH6" s="127">
        <f t="shared" si="1"/>
        <v>0</v>
      </c>
      <c r="AI6" s="127">
        <f t="shared" si="1"/>
        <v>0</v>
      </c>
      <c r="AJ6" s="127">
        <f aca="true" t="shared" si="2" ref="AJ6:AO6">SUM(AJ7:AJ15)</f>
        <v>0</v>
      </c>
      <c r="AK6" s="127">
        <f t="shared" si="2"/>
        <v>0</v>
      </c>
      <c r="AL6" s="127">
        <f t="shared" si="2"/>
        <v>0</v>
      </c>
      <c r="AM6" s="127">
        <f t="shared" si="2"/>
        <v>0</v>
      </c>
      <c r="AN6" s="127">
        <f t="shared" si="2"/>
        <v>0</v>
      </c>
      <c r="AO6" s="127">
        <f t="shared" si="2"/>
        <v>0</v>
      </c>
      <c r="AP6" s="169"/>
      <c r="AQ6" s="229" t="s">
        <v>247</v>
      </c>
    </row>
    <row r="7" spans="1:43" s="102" customFormat="1" ht="12.75">
      <c r="A7" s="73" t="s">
        <v>6</v>
      </c>
      <c r="B7" s="92" t="s">
        <v>8</v>
      </c>
      <c r="C7" s="195">
        <v>0</v>
      </c>
      <c r="D7" s="195">
        <v>0</v>
      </c>
      <c r="E7" s="195">
        <v>0</v>
      </c>
      <c r="F7" s="232">
        <v>0</v>
      </c>
      <c r="G7" s="197">
        <v>0</v>
      </c>
      <c r="H7" s="201">
        <v>0</v>
      </c>
      <c r="I7" s="195">
        <v>0</v>
      </c>
      <c r="J7" s="232">
        <v>0</v>
      </c>
      <c r="K7" s="197">
        <v>0</v>
      </c>
      <c r="L7" s="201">
        <v>0</v>
      </c>
      <c r="M7" s="195">
        <v>0</v>
      </c>
      <c r="N7" s="232">
        <v>0</v>
      </c>
      <c r="O7" s="197">
        <v>0</v>
      </c>
      <c r="P7" s="201">
        <v>0</v>
      </c>
      <c r="Q7" s="195">
        <v>0</v>
      </c>
      <c r="R7" s="232">
        <v>0</v>
      </c>
      <c r="S7" s="197">
        <v>0</v>
      </c>
      <c r="T7" s="201">
        <v>0</v>
      </c>
      <c r="U7" s="195">
        <v>0</v>
      </c>
      <c r="V7" s="232">
        <v>0</v>
      </c>
      <c r="W7" s="197">
        <v>0</v>
      </c>
      <c r="X7" s="201">
        <v>0</v>
      </c>
      <c r="Y7" s="195">
        <v>0</v>
      </c>
      <c r="Z7" s="232">
        <v>0</v>
      </c>
      <c r="AA7" s="197">
        <v>0</v>
      </c>
      <c r="AB7" s="201">
        <v>0</v>
      </c>
      <c r="AC7" s="195">
        <v>0</v>
      </c>
      <c r="AD7" s="195">
        <v>0</v>
      </c>
      <c r="AE7" s="195">
        <v>0</v>
      </c>
      <c r="AF7" s="195">
        <v>0</v>
      </c>
      <c r="AG7" s="195">
        <v>0</v>
      </c>
      <c r="AH7" s="195">
        <v>0</v>
      </c>
      <c r="AI7" s="195">
        <v>0</v>
      </c>
      <c r="AJ7" s="195">
        <v>0</v>
      </c>
      <c r="AK7" s="195">
        <v>0</v>
      </c>
      <c r="AL7" s="195">
        <v>0</v>
      </c>
      <c r="AM7" s="195">
        <v>0</v>
      </c>
      <c r="AN7" s="195">
        <v>0</v>
      </c>
      <c r="AO7" s="195">
        <v>0</v>
      </c>
      <c r="AP7" s="168"/>
      <c r="AQ7" s="229" t="s">
        <v>247</v>
      </c>
    </row>
    <row r="8" spans="1:43" s="102" customFormat="1" ht="25.5">
      <c r="A8" s="73" t="s">
        <v>11</v>
      </c>
      <c r="B8" s="92" t="s">
        <v>12</v>
      </c>
      <c r="C8" s="195">
        <v>0</v>
      </c>
      <c r="D8" s="195">
        <v>0</v>
      </c>
      <c r="E8" s="195">
        <v>0</v>
      </c>
      <c r="F8" s="232">
        <v>0</v>
      </c>
      <c r="G8" s="197">
        <v>0</v>
      </c>
      <c r="H8" s="201">
        <v>0</v>
      </c>
      <c r="I8" s="195">
        <v>0</v>
      </c>
      <c r="J8" s="232">
        <v>0</v>
      </c>
      <c r="K8" s="197">
        <v>0</v>
      </c>
      <c r="L8" s="201">
        <v>0</v>
      </c>
      <c r="M8" s="195">
        <v>0</v>
      </c>
      <c r="N8" s="232">
        <v>0</v>
      </c>
      <c r="O8" s="197">
        <v>0</v>
      </c>
      <c r="P8" s="201">
        <v>0</v>
      </c>
      <c r="Q8" s="195">
        <v>0</v>
      </c>
      <c r="R8" s="232">
        <v>0</v>
      </c>
      <c r="S8" s="197">
        <v>0</v>
      </c>
      <c r="T8" s="201">
        <v>0</v>
      </c>
      <c r="U8" s="195">
        <v>0</v>
      </c>
      <c r="V8" s="232">
        <v>0</v>
      </c>
      <c r="W8" s="197">
        <v>0</v>
      </c>
      <c r="X8" s="201">
        <v>0</v>
      </c>
      <c r="Y8" s="195">
        <v>0</v>
      </c>
      <c r="Z8" s="232">
        <v>0</v>
      </c>
      <c r="AA8" s="197">
        <v>0</v>
      </c>
      <c r="AB8" s="201">
        <v>0</v>
      </c>
      <c r="AC8" s="195">
        <v>0</v>
      </c>
      <c r="AD8" s="195">
        <v>0</v>
      </c>
      <c r="AE8" s="195">
        <v>0</v>
      </c>
      <c r="AF8" s="195">
        <v>0</v>
      </c>
      <c r="AG8" s="195">
        <v>0</v>
      </c>
      <c r="AH8" s="195">
        <v>0</v>
      </c>
      <c r="AI8" s="195">
        <v>0</v>
      </c>
      <c r="AJ8" s="195">
        <v>0</v>
      </c>
      <c r="AK8" s="195">
        <v>0</v>
      </c>
      <c r="AL8" s="195">
        <v>0</v>
      </c>
      <c r="AM8" s="195">
        <v>0</v>
      </c>
      <c r="AN8" s="195">
        <v>0</v>
      </c>
      <c r="AO8" s="195">
        <v>0</v>
      </c>
      <c r="AP8" s="168"/>
      <c r="AQ8" s="229" t="s">
        <v>247</v>
      </c>
    </row>
    <row r="9" spans="1:43" s="102" customFormat="1" ht="12.75">
      <c r="A9" s="73" t="s">
        <v>15</v>
      </c>
      <c r="B9" s="92" t="s">
        <v>16</v>
      </c>
      <c r="C9" s="195">
        <v>0</v>
      </c>
      <c r="D9" s="195">
        <v>0</v>
      </c>
      <c r="E9" s="195">
        <v>0</v>
      </c>
      <c r="F9" s="232">
        <v>0</v>
      </c>
      <c r="G9" s="197">
        <v>0</v>
      </c>
      <c r="H9" s="201">
        <v>0</v>
      </c>
      <c r="I9" s="195">
        <v>0</v>
      </c>
      <c r="J9" s="232">
        <v>0</v>
      </c>
      <c r="K9" s="197">
        <v>0</v>
      </c>
      <c r="L9" s="201">
        <v>0</v>
      </c>
      <c r="M9" s="195">
        <v>0</v>
      </c>
      <c r="N9" s="232">
        <v>0</v>
      </c>
      <c r="O9" s="197">
        <v>0</v>
      </c>
      <c r="P9" s="201">
        <v>0</v>
      </c>
      <c r="Q9" s="195">
        <v>0</v>
      </c>
      <c r="R9" s="232">
        <v>0</v>
      </c>
      <c r="S9" s="197">
        <v>0</v>
      </c>
      <c r="T9" s="201">
        <v>0</v>
      </c>
      <c r="U9" s="195">
        <v>0</v>
      </c>
      <c r="V9" s="232">
        <v>0</v>
      </c>
      <c r="W9" s="197">
        <v>0</v>
      </c>
      <c r="X9" s="201">
        <v>0</v>
      </c>
      <c r="Y9" s="195">
        <v>0</v>
      </c>
      <c r="Z9" s="232">
        <v>0</v>
      </c>
      <c r="AA9" s="197">
        <v>0</v>
      </c>
      <c r="AB9" s="201">
        <v>0</v>
      </c>
      <c r="AC9" s="195">
        <v>0</v>
      </c>
      <c r="AD9" s="195">
        <v>0</v>
      </c>
      <c r="AE9" s="195">
        <v>0</v>
      </c>
      <c r="AF9" s="195">
        <v>0</v>
      </c>
      <c r="AG9" s="195">
        <v>0</v>
      </c>
      <c r="AH9" s="195">
        <v>0</v>
      </c>
      <c r="AI9" s="195">
        <v>0</v>
      </c>
      <c r="AJ9" s="195">
        <v>0</v>
      </c>
      <c r="AK9" s="195">
        <v>0</v>
      </c>
      <c r="AL9" s="195">
        <v>0</v>
      </c>
      <c r="AM9" s="195">
        <v>0</v>
      </c>
      <c r="AN9" s="195">
        <v>0</v>
      </c>
      <c r="AO9" s="195">
        <v>0</v>
      </c>
      <c r="AP9" s="168"/>
      <c r="AQ9" s="229" t="s">
        <v>247</v>
      </c>
    </row>
    <row r="10" spans="1:43" s="102" customFormat="1" ht="12.75">
      <c r="A10" s="73" t="s">
        <v>19</v>
      </c>
      <c r="B10" s="92" t="s">
        <v>20</v>
      </c>
      <c r="C10" s="195">
        <v>0</v>
      </c>
      <c r="D10" s="195">
        <v>0</v>
      </c>
      <c r="E10" s="195">
        <v>0</v>
      </c>
      <c r="F10" s="232">
        <v>0</v>
      </c>
      <c r="G10" s="197">
        <v>0</v>
      </c>
      <c r="H10" s="201">
        <v>0</v>
      </c>
      <c r="I10" s="195">
        <v>0</v>
      </c>
      <c r="J10" s="232">
        <v>0</v>
      </c>
      <c r="K10" s="197">
        <v>0</v>
      </c>
      <c r="L10" s="201">
        <v>0</v>
      </c>
      <c r="M10" s="195">
        <v>0</v>
      </c>
      <c r="N10" s="232">
        <v>0</v>
      </c>
      <c r="O10" s="197">
        <v>0</v>
      </c>
      <c r="P10" s="201">
        <v>0</v>
      </c>
      <c r="Q10" s="195">
        <v>0</v>
      </c>
      <c r="R10" s="232">
        <v>0</v>
      </c>
      <c r="S10" s="197">
        <v>0</v>
      </c>
      <c r="T10" s="201">
        <v>0</v>
      </c>
      <c r="U10" s="195">
        <v>0</v>
      </c>
      <c r="V10" s="232">
        <v>0</v>
      </c>
      <c r="W10" s="197">
        <v>0</v>
      </c>
      <c r="X10" s="201">
        <v>0</v>
      </c>
      <c r="Y10" s="195">
        <v>0</v>
      </c>
      <c r="Z10" s="232">
        <v>0</v>
      </c>
      <c r="AA10" s="197">
        <v>0</v>
      </c>
      <c r="AB10" s="201">
        <v>0</v>
      </c>
      <c r="AC10" s="195">
        <v>0</v>
      </c>
      <c r="AD10" s="195">
        <v>0</v>
      </c>
      <c r="AE10" s="195">
        <v>0</v>
      </c>
      <c r="AF10" s="195">
        <v>0</v>
      </c>
      <c r="AG10" s="195">
        <v>0</v>
      </c>
      <c r="AH10" s="195">
        <v>0</v>
      </c>
      <c r="AI10" s="195">
        <v>0</v>
      </c>
      <c r="AJ10" s="195">
        <v>0</v>
      </c>
      <c r="AK10" s="195">
        <v>0</v>
      </c>
      <c r="AL10" s="195">
        <v>0</v>
      </c>
      <c r="AM10" s="195">
        <v>0</v>
      </c>
      <c r="AN10" s="195">
        <v>0</v>
      </c>
      <c r="AO10" s="195">
        <v>0</v>
      </c>
      <c r="AP10" s="168"/>
      <c r="AQ10" s="229" t="s">
        <v>247</v>
      </c>
    </row>
    <row r="11" spans="1:43" s="102" customFormat="1" ht="12.75">
      <c r="A11" s="73" t="s">
        <v>23</v>
      </c>
      <c r="B11" s="92" t="s">
        <v>24</v>
      </c>
      <c r="C11" s="195">
        <v>0</v>
      </c>
      <c r="D11" s="195">
        <v>0</v>
      </c>
      <c r="E11" s="195">
        <v>0</v>
      </c>
      <c r="F11" s="232">
        <v>0</v>
      </c>
      <c r="G11" s="197">
        <v>0</v>
      </c>
      <c r="H11" s="201">
        <v>0</v>
      </c>
      <c r="I11" s="195">
        <v>0</v>
      </c>
      <c r="J11" s="232">
        <v>0</v>
      </c>
      <c r="K11" s="197">
        <v>0</v>
      </c>
      <c r="L11" s="201">
        <v>0</v>
      </c>
      <c r="M11" s="195">
        <v>0</v>
      </c>
      <c r="N11" s="232">
        <v>0</v>
      </c>
      <c r="O11" s="197">
        <v>0</v>
      </c>
      <c r="P11" s="201">
        <v>0</v>
      </c>
      <c r="Q11" s="195">
        <v>0</v>
      </c>
      <c r="R11" s="232">
        <v>0</v>
      </c>
      <c r="S11" s="197">
        <v>0</v>
      </c>
      <c r="T11" s="201">
        <v>0</v>
      </c>
      <c r="U11" s="195">
        <v>0</v>
      </c>
      <c r="V11" s="232">
        <v>0</v>
      </c>
      <c r="W11" s="197">
        <v>0</v>
      </c>
      <c r="X11" s="201">
        <v>0</v>
      </c>
      <c r="Y11" s="195">
        <v>0</v>
      </c>
      <c r="Z11" s="232">
        <v>0</v>
      </c>
      <c r="AA11" s="197">
        <v>0</v>
      </c>
      <c r="AB11" s="201">
        <v>0</v>
      </c>
      <c r="AC11" s="195">
        <v>0</v>
      </c>
      <c r="AD11" s="195">
        <v>0</v>
      </c>
      <c r="AE11" s="195">
        <v>0</v>
      </c>
      <c r="AF11" s="195">
        <v>0</v>
      </c>
      <c r="AG11" s="195">
        <v>0</v>
      </c>
      <c r="AH11" s="195">
        <v>0</v>
      </c>
      <c r="AI11" s="195">
        <v>0</v>
      </c>
      <c r="AJ11" s="195">
        <v>0</v>
      </c>
      <c r="AK11" s="195">
        <v>0</v>
      </c>
      <c r="AL11" s="195">
        <v>0</v>
      </c>
      <c r="AM11" s="195">
        <v>0</v>
      </c>
      <c r="AN11" s="195">
        <v>0</v>
      </c>
      <c r="AO11" s="195">
        <v>0</v>
      </c>
      <c r="AP11" s="168"/>
      <c r="AQ11" s="229" t="s">
        <v>247</v>
      </c>
    </row>
    <row r="12" spans="1:43" s="102" customFormat="1" ht="12.75">
      <c r="A12" s="73" t="s">
        <v>26</v>
      </c>
      <c r="B12" s="92" t="s">
        <v>27</v>
      </c>
      <c r="C12" s="195">
        <v>0</v>
      </c>
      <c r="D12" s="195">
        <v>0</v>
      </c>
      <c r="E12" s="195">
        <v>0</v>
      </c>
      <c r="F12" s="232">
        <v>0</v>
      </c>
      <c r="G12" s="197">
        <v>0</v>
      </c>
      <c r="H12" s="201">
        <v>0</v>
      </c>
      <c r="I12" s="195">
        <v>0</v>
      </c>
      <c r="J12" s="232">
        <v>0</v>
      </c>
      <c r="K12" s="197">
        <v>0</v>
      </c>
      <c r="L12" s="201">
        <v>0</v>
      </c>
      <c r="M12" s="195">
        <v>0</v>
      </c>
      <c r="N12" s="232">
        <v>0</v>
      </c>
      <c r="O12" s="197">
        <v>0</v>
      </c>
      <c r="P12" s="201">
        <v>0</v>
      </c>
      <c r="Q12" s="195">
        <v>0</v>
      </c>
      <c r="R12" s="232">
        <v>0</v>
      </c>
      <c r="S12" s="197">
        <v>0</v>
      </c>
      <c r="T12" s="201">
        <v>0</v>
      </c>
      <c r="U12" s="195">
        <v>0</v>
      </c>
      <c r="V12" s="232">
        <v>0</v>
      </c>
      <c r="W12" s="197">
        <v>0</v>
      </c>
      <c r="X12" s="201">
        <v>0</v>
      </c>
      <c r="Y12" s="195">
        <v>0</v>
      </c>
      <c r="Z12" s="232">
        <v>0</v>
      </c>
      <c r="AA12" s="197">
        <v>0</v>
      </c>
      <c r="AB12" s="201">
        <v>0</v>
      </c>
      <c r="AC12" s="195">
        <v>0</v>
      </c>
      <c r="AD12" s="195">
        <v>0</v>
      </c>
      <c r="AE12" s="195">
        <v>0</v>
      </c>
      <c r="AF12" s="195">
        <v>0</v>
      </c>
      <c r="AG12" s="195">
        <v>0</v>
      </c>
      <c r="AH12" s="195">
        <v>0</v>
      </c>
      <c r="AI12" s="195">
        <v>0</v>
      </c>
      <c r="AJ12" s="195">
        <v>0</v>
      </c>
      <c r="AK12" s="195">
        <v>0</v>
      </c>
      <c r="AL12" s="195">
        <v>0</v>
      </c>
      <c r="AM12" s="195">
        <v>0</v>
      </c>
      <c r="AN12" s="195">
        <v>0</v>
      </c>
      <c r="AO12" s="195">
        <v>0</v>
      </c>
      <c r="AP12" s="168"/>
      <c r="AQ12" s="229" t="s">
        <v>247</v>
      </c>
    </row>
    <row r="13" spans="1:43" s="102" customFormat="1" ht="12.75">
      <c r="A13" s="73" t="s">
        <v>29</v>
      </c>
      <c r="B13" s="92" t="s">
        <v>30</v>
      </c>
      <c r="C13" s="195">
        <v>0</v>
      </c>
      <c r="D13" s="195">
        <v>0</v>
      </c>
      <c r="E13" s="195">
        <v>0</v>
      </c>
      <c r="F13" s="232">
        <v>0</v>
      </c>
      <c r="G13" s="197">
        <v>0</v>
      </c>
      <c r="H13" s="201">
        <v>0</v>
      </c>
      <c r="I13" s="195">
        <v>0</v>
      </c>
      <c r="J13" s="232">
        <v>0</v>
      </c>
      <c r="K13" s="197">
        <v>0</v>
      </c>
      <c r="L13" s="201">
        <v>0</v>
      </c>
      <c r="M13" s="195">
        <v>0</v>
      </c>
      <c r="N13" s="232">
        <v>0</v>
      </c>
      <c r="O13" s="197">
        <v>0</v>
      </c>
      <c r="P13" s="201">
        <v>0</v>
      </c>
      <c r="Q13" s="195">
        <v>0</v>
      </c>
      <c r="R13" s="232">
        <v>0</v>
      </c>
      <c r="S13" s="197">
        <v>0</v>
      </c>
      <c r="T13" s="201">
        <v>0</v>
      </c>
      <c r="U13" s="195">
        <v>0</v>
      </c>
      <c r="V13" s="232">
        <v>0</v>
      </c>
      <c r="W13" s="197">
        <v>0</v>
      </c>
      <c r="X13" s="201">
        <v>0</v>
      </c>
      <c r="Y13" s="195">
        <v>0</v>
      </c>
      <c r="Z13" s="232">
        <v>0</v>
      </c>
      <c r="AA13" s="197">
        <v>0</v>
      </c>
      <c r="AB13" s="201">
        <v>0</v>
      </c>
      <c r="AC13" s="195">
        <v>0</v>
      </c>
      <c r="AD13" s="195">
        <v>0</v>
      </c>
      <c r="AE13" s="195">
        <v>0</v>
      </c>
      <c r="AF13" s="195">
        <v>0</v>
      </c>
      <c r="AG13" s="195">
        <v>0</v>
      </c>
      <c r="AH13" s="195">
        <v>0</v>
      </c>
      <c r="AI13" s="195">
        <v>0</v>
      </c>
      <c r="AJ13" s="195">
        <v>0</v>
      </c>
      <c r="AK13" s="195">
        <v>0</v>
      </c>
      <c r="AL13" s="195">
        <v>0</v>
      </c>
      <c r="AM13" s="195">
        <v>0</v>
      </c>
      <c r="AN13" s="195">
        <v>0</v>
      </c>
      <c r="AO13" s="195">
        <v>0</v>
      </c>
      <c r="AP13" s="168"/>
      <c r="AQ13" s="229" t="s">
        <v>247</v>
      </c>
    </row>
    <row r="14" spans="1:43" s="102" customFormat="1" ht="12.75">
      <c r="A14" s="73" t="s">
        <v>33</v>
      </c>
      <c r="B14" s="92" t="s">
        <v>34</v>
      </c>
      <c r="C14" s="195">
        <v>0</v>
      </c>
      <c r="D14" s="195">
        <v>0</v>
      </c>
      <c r="E14" s="195">
        <v>0</v>
      </c>
      <c r="F14" s="232">
        <v>0</v>
      </c>
      <c r="G14" s="197">
        <v>0</v>
      </c>
      <c r="H14" s="201">
        <v>0</v>
      </c>
      <c r="I14" s="195">
        <v>0</v>
      </c>
      <c r="J14" s="232">
        <v>0</v>
      </c>
      <c r="K14" s="197">
        <v>0</v>
      </c>
      <c r="L14" s="201">
        <v>0</v>
      </c>
      <c r="M14" s="195">
        <v>0</v>
      </c>
      <c r="N14" s="232">
        <v>0</v>
      </c>
      <c r="O14" s="197">
        <v>0</v>
      </c>
      <c r="P14" s="201">
        <v>0</v>
      </c>
      <c r="Q14" s="195">
        <v>0</v>
      </c>
      <c r="R14" s="232">
        <v>0</v>
      </c>
      <c r="S14" s="197">
        <v>0</v>
      </c>
      <c r="T14" s="201">
        <v>0</v>
      </c>
      <c r="U14" s="195">
        <v>0</v>
      </c>
      <c r="V14" s="232">
        <v>0</v>
      </c>
      <c r="W14" s="197">
        <v>0</v>
      </c>
      <c r="X14" s="201">
        <v>0</v>
      </c>
      <c r="Y14" s="195">
        <v>0</v>
      </c>
      <c r="Z14" s="232">
        <v>0</v>
      </c>
      <c r="AA14" s="197">
        <v>0</v>
      </c>
      <c r="AB14" s="201">
        <v>0</v>
      </c>
      <c r="AC14" s="195">
        <v>0</v>
      </c>
      <c r="AD14" s="195">
        <v>0</v>
      </c>
      <c r="AE14" s="195">
        <v>0</v>
      </c>
      <c r="AF14" s="195">
        <v>0</v>
      </c>
      <c r="AG14" s="195">
        <v>0</v>
      </c>
      <c r="AH14" s="195">
        <v>0</v>
      </c>
      <c r="AI14" s="195">
        <v>0</v>
      </c>
      <c r="AJ14" s="195">
        <v>0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68"/>
      <c r="AQ14" s="229" t="s">
        <v>247</v>
      </c>
    </row>
    <row r="15" spans="1:43" s="102" customFormat="1" ht="25.5">
      <c r="A15" s="73" t="s">
        <v>37</v>
      </c>
      <c r="B15" s="92" t="s">
        <v>38</v>
      </c>
      <c r="C15" s="195">
        <v>0</v>
      </c>
      <c r="D15" s="195">
        <v>0</v>
      </c>
      <c r="E15" s="195">
        <v>0</v>
      </c>
      <c r="F15" s="232">
        <v>0</v>
      </c>
      <c r="G15" s="197">
        <v>0</v>
      </c>
      <c r="H15" s="201">
        <v>0</v>
      </c>
      <c r="I15" s="195">
        <v>0</v>
      </c>
      <c r="J15" s="232">
        <v>0</v>
      </c>
      <c r="K15" s="197">
        <v>0</v>
      </c>
      <c r="L15" s="201">
        <v>0</v>
      </c>
      <c r="M15" s="195">
        <v>0</v>
      </c>
      <c r="N15" s="232">
        <v>0</v>
      </c>
      <c r="O15" s="197">
        <v>0</v>
      </c>
      <c r="P15" s="201">
        <v>0</v>
      </c>
      <c r="Q15" s="195">
        <v>0</v>
      </c>
      <c r="R15" s="232">
        <v>0</v>
      </c>
      <c r="S15" s="197">
        <v>0</v>
      </c>
      <c r="T15" s="201">
        <v>0</v>
      </c>
      <c r="U15" s="195">
        <v>0</v>
      </c>
      <c r="V15" s="232">
        <v>0</v>
      </c>
      <c r="W15" s="197">
        <v>0</v>
      </c>
      <c r="X15" s="201">
        <v>0</v>
      </c>
      <c r="Y15" s="195">
        <v>0</v>
      </c>
      <c r="Z15" s="232">
        <v>0</v>
      </c>
      <c r="AA15" s="197">
        <v>0</v>
      </c>
      <c r="AB15" s="201">
        <v>0</v>
      </c>
      <c r="AC15" s="195">
        <v>0</v>
      </c>
      <c r="AD15" s="195">
        <v>0</v>
      </c>
      <c r="AE15" s="195">
        <v>0</v>
      </c>
      <c r="AF15" s="195">
        <v>0</v>
      </c>
      <c r="AG15" s="195">
        <v>0</v>
      </c>
      <c r="AH15" s="195">
        <v>0</v>
      </c>
      <c r="AI15" s="195">
        <v>0</v>
      </c>
      <c r="AJ15" s="195">
        <v>0</v>
      </c>
      <c r="AK15" s="195">
        <v>0</v>
      </c>
      <c r="AL15" s="195">
        <v>0</v>
      </c>
      <c r="AM15" s="195">
        <v>0</v>
      </c>
      <c r="AN15" s="195">
        <v>0</v>
      </c>
      <c r="AO15" s="195">
        <v>0</v>
      </c>
      <c r="AP15" s="168"/>
      <c r="AQ15" s="229" t="s">
        <v>247</v>
      </c>
    </row>
    <row r="16" spans="1:43" s="102" customFormat="1" ht="12.75">
      <c r="A16" s="77" t="s">
        <v>41</v>
      </c>
      <c r="B16" s="91" t="s">
        <v>42</v>
      </c>
      <c r="C16" s="127">
        <f aca="true" t="shared" si="3" ref="C16:S16">C17+C25+C32+C51</f>
        <v>0</v>
      </c>
      <c r="D16" s="127">
        <f t="shared" si="3"/>
        <v>0</v>
      </c>
      <c r="E16" s="127">
        <f t="shared" si="3"/>
        <v>0</v>
      </c>
      <c r="F16" s="228">
        <f t="shared" si="3"/>
        <v>0</v>
      </c>
      <c r="G16" s="129">
        <f>G17+G25+G32+G51</f>
        <v>0</v>
      </c>
      <c r="H16" s="199">
        <f>H17+H25+H32+H51</f>
        <v>0</v>
      </c>
      <c r="I16" s="127">
        <f>I17+I25+I32+I51</f>
        <v>0</v>
      </c>
      <c r="J16" s="228">
        <f t="shared" si="3"/>
        <v>0</v>
      </c>
      <c r="K16" s="129">
        <f t="shared" si="3"/>
        <v>0</v>
      </c>
      <c r="L16" s="199">
        <f t="shared" si="3"/>
        <v>0</v>
      </c>
      <c r="M16" s="127">
        <f t="shared" si="3"/>
        <v>0</v>
      </c>
      <c r="N16" s="228">
        <f t="shared" si="3"/>
        <v>0</v>
      </c>
      <c r="O16" s="129">
        <f t="shared" si="3"/>
        <v>0</v>
      </c>
      <c r="P16" s="199">
        <f t="shared" si="3"/>
        <v>0</v>
      </c>
      <c r="Q16" s="127">
        <f t="shared" si="3"/>
        <v>0</v>
      </c>
      <c r="R16" s="228">
        <f t="shared" si="3"/>
        <v>0</v>
      </c>
      <c r="S16" s="129">
        <f t="shared" si="3"/>
        <v>0</v>
      </c>
      <c r="T16" s="199">
        <f aca="true" t="shared" si="4" ref="T16:AI16">T17+T25+T32+T51</f>
        <v>0</v>
      </c>
      <c r="U16" s="127">
        <f t="shared" si="4"/>
        <v>0</v>
      </c>
      <c r="V16" s="228">
        <f t="shared" si="4"/>
        <v>0</v>
      </c>
      <c r="W16" s="129">
        <f t="shared" si="4"/>
        <v>0</v>
      </c>
      <c r="X16" s="199">
        <f t="shared" si="4"/>
        <v>0</v>
      </c>
      <c r="Y16" s="127">
        <f t="shared" si="4"/>
        <v>0</v>
      </c>
      <c r="Z16" s="228">
        <f>Z17+Z25+Z32+Z51</f>
        <v>0</v>
      </c>
      <c r="AA16" s="129">
        <f>AA17+AA25+AA32+AA51</f>
        <v>0</v>
      </c>
      <c r="AB16" s="199">
        <f>AB17+AB25+AB32+AB51</f>
        <v>0</v>
      </c>
      <c r="AC16" s="127">
        <f t="shared" si="4"/>
        <v>0</v>
      </c>
      <c r="AD16" s="127">
        <f t="shared" si="4"/>
        <v>0</v>
      </c>
      <c r="AE16" s="127">
        <f t="shared" si="4"/>
        <v>0</v>
      </c>
      <c r="AF16" s="127">
        <f t="shared" si="4"/>
        <v>0</v>
      </c>
      <c r="AG16" s="127">
        <f t="shared" si="4"/>
        <v>0</v>
      </c>
      <c r="AH16" s="127">
        <f t="shared" si="4"/>
        <v>0</v>
      </c>
      <c r="AI16" s="127">
        <f t="shared" si="4"/>
        <v>0</v>
      </c>
      <c r="AJ16" s="127">
        <f aca="true" t="shared" si="5" ref="AJ16:AO16">AJ17+AJ25+AJ32+AJ51</f>
        <v>0</v>
      </c>
      <c r="AK16" s="127">
        <f t="shared" si="5"/>
        <v>0</v>
      </c>
      <c r="AL16" s="127">
        <f t="shared" si="5"/>
        <v>0</v>
      </c>
      <c r="AM16" s="127">
        <f t="shared" si="5"/>
        <v>0</v>
      </c>
      <c r="AN16" s="127">
        <f t="shared" si="5"/>
        <v>0</v>
      </c>
      <c r="AO16" s="127">
        <f t="shared" si="5"/>
        <v>0</v>
      </c>
      <c r="AP16" s="169"/>
      <c r="AQ16" s="229" t="s">
        <v>247</v>
      </c>
    </row>
    <row r="17" spans="1:43" s="102" customFormat="1" ht="12.75">
      <c r="A17" s="77" t="s">
        <v>6</v>
      </c>
      <c r="B17" s="91" t="s">
        <v>45</v>
      </c>
      <c r="C17" s="127">
        <f aca="true" t="shared" si="6" ref="C17:S17">C18+C19+C22</f>
        <v>0</v>
      </c>
      <c r="D17" s="127">
        <f t="shared" si="6"/>
        <v>0</v>
      </c>
      <c r="E17" s="127">
        <f t="shared" si="6"/>
        <v>0</v>
      </c>
      <c r="F17" s="228">
        <f t="shared" si="6"/>
        <v>0</v>
      </c>
      <c r="G17" s="129">
        <f>G18+G19+G22</f>
        <v>0</v>
      </c>
      <c r="H17" s="199">
        <f>H18+H19+H22</f>
        <v>0</v>
      </c>
      <c r="I17" s="127">
        <f>I18+I19+I22</f>
        <v>0</v>
      </c>
      <c r="J17" s="228">
        <f t="shared" si="6"/>
        <v>0</v>
      </c>
      <c r="K17" s="129">
        <f>K18+K19+K22</f>
        <v>0</v>
      </c>
      <c r="L17" s="199">
        <f>L18+L19+L22</f>
        <v>0</v>
      </c>
      <c r="M17" s="127">
        <f>M18+M19+M22</f>
        <v>0</v>
      </c>
      <c r="N17" s="228">
        <f t="shared" si="6"/>
        <v>0</v>
      </c>
      <c r="O17" s="129">
        <f t="shared" si="6"/>
        <v>0</v>
      </c>
      <c r="P17" s="199">
        <f t="shared" si="6"/>
        <v>0</v>
      </c>
      <c r="Q17" s="127">
        <f t="shared" si="6"/>
        <v>0</v>
      </c>
      <c r="R17" s="228">
        <f t="shared" si="6"/>
        <v>0</v>
      </c>
      <c r="S17" s="129">
        <f t="shared" si="6"/>
        <v>0</v>
      </c>
      <c r="T17" s="199">
        <f aca="true" t="shared" si="7" ref="T17:AI17">T18+T19+T22</f>
        <v>0</v>
      </c>
      <c r="U17" s="127">
        <f t="shared" si="7"/>
        <v>0</v>
      </c>
      <c r="V17" s="228">
        <f t="shared" si="7"/>
        <v>0</v>
      </c>
      <c r="W17" s="129">
        <f t="shared" si="7"/>
        <v>0</v>
      </c>
      <c r="X17" s="199">
        <f t="shared" si="7"/>
        <v>0</v>
      </c>
      <c r="Y17" s="127">
        <f t="shared" si="7"/>
        <v>0</v>
      </c>
      <c r="Z17" s="228">
        <f>Z18+Z19+Z22</f>
        <v>0</v>
      </c>
      <c r="AA17" s="129">
        <f>AA18+AA19+AA22</f>
        <v>0</v>
      </c>
      <c r="AB17" s="199">
        <f>AB18+AB19+AB22</f>
        <v>0</v>
      </c>
      <c r="AC17" s="127">
        <f t="shared" si="7"/>
        <v>0</v>
      </c>
      <c r="AD17" s="127">
        <f t="shared" si="7"/>
        <v>0</v>
      </c>
      <c r="AE17" s="127">
        <f t="shared" si="7"/>
        <v>0</v>
      </c>
      <c r="AF17" s="127">
        <f t="shared" si="7"/>
        <v>0</v>
      </c>
      <c r="AG17" s="127">
        <f t="shared" si="7"/>
        <v>0</v>
      </c>
      <c r="AH17" s="127">
        <f t="shared" si="7"/>
        <v>0</v>
      </c>
      <c r="AI17" s="127">
        <f t="shared" si="7"/>
        <v>0</v>
      </c>
      <c r="AJ17" s="127">
        <f aca="true" t="shared" si="8" ref="AJ17:AO17">AJ18+AJ19+AJ22</f>
        <v>0</v>
      </c>
      <c r="AK17" s="127">
        <f t="shared" si="8"/>
        <v>0</v>
      </c>
      <c r="AL17" s="127">
        <f t="shared" si="8"/>
        <v>0</v>
      </c>
      <c r="AM17" s="127">
        <f t="shared" si="8"/>
        <v>0</v>
      </c>
      <c r="AN17" s="127">
        <f t="shared" si="8"/>
        <v>0</v>
      </c>
      <c r="AO17" s="127">
        <f t="shared" si="8"/>
        <v>0</v>
      </c>
      <c r="AP17" s="169"/>
      <c r="AQ17" s="229" t="s">
        <v>247</v>
      </c>
    </row>
    <row r="18" spans="1:43" s="14" customFormat="1" ht="12.75" outlineLevel="1">
      <c r="A18" s="39" t="s">
        <v>9</v>
      </c>
      <c r="B18" s="84" t="s">
        <v>48</v>
      </c>
      <c r="C18" s="89">
        <v>0</v>
      </c>
      <c r="D18" s="89">
        <v>0</v>
      </c>
      <c r="E18" s="89">
        <v>0</v>
      </c>
      <c r="F18" s="18">
        <v>0</v>
      </c>
      <c r="G18" s="10">
        <v>0</v>
      </c>
      <c r="H18" s="8">
        <v>0</v>
      </c>
      <c r="I18" s="89">
        <v>0</v>
      </c>
      <c r="J18" s="18">
        <v>0</v>
      </c>
      <c r="K18" s="10">
        <v>0</v>
      </c>
      <c r="L18" s="8">
        <v>0</v>
      </c>
      <c r="M18" s="89">
        <v>0</v>
      </c>
      <c r="N18" s="18">
        <v>0</v>
      </c>
      <c r="O18" s="10">
        <v>0</v>
      </c>
      <c r="P18" s="8">
        <v>0</v>
      </c>
      <c r="Q18" s="89">
        <v>0</v>
      </c>
      <c r="R18" s="18">
        <v>0</v>
      </c>
      <c r="S18" s="10">
        <v>0</v>
      </c>
      <c r="T18" s="8">
        <v>0</v>
      </c>
      <c r="U18" s="89">
        <v>0</v>
      </c>
      <c r="V18" s="18">
        <v>0</v>
      </c>
      <c r="W18" s="10">
        <v>0</v>
      </c>
      <c r="X18" s="8">
        <v>0</v>
      </c>
      <c r="Y18" s="89">
        <v>0</v>
      </c>
      <c r="Z18" s="18">
        <v>0</v>
      </c>
      <c r="AA18" s="10">
        <v>0</v>
      </c>
      <c r="AB18" s="8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161"/>
      <c r="AQ18" s="189" t="s">
        <v>247</v>
      </c>
    </row>
    <row r="19" spans="1:43" s="102" customFormat="1" ht="12.75" outlineLevel="1">
      <c r="A19" s="77" t="s">
        <v>13</v>
      </c>
      <c r="B19" s="91" t="s">
        <v>50</v>
      </c>
      <c r="C19" s="127">
        <f aca="true" t="shared" si="9" ref="C19:S19">SUM(C20:C21)</f>
        <v>0</v>
      </c>
      <c r="D19" s="127">
        <f t="shared" si="9"/>
        <v>0</v>
      </c>
      <c r="E19" s="127">
        <f t="shared" si="9"/>
        <v>0</v>
      </c>
      <c r="F19" s="228">
        <f t="shared" si="9"/>
        <v>0</v>
      </c>
      <c r="G19" s="129">
        <f>SUM(G20:G21)</f>
        <v>0</v>
      </c>
      <c r="H19" s="199">
        <f>SUM(H20:H21)</f>
        <v>0</v>
      </c>
      <c r="I19" s="127">
        <f>SUM(I20:I21)</f>
        <v>0</v>
      </c>
      <c r="J19" s="228">
        <f t="shared" si="9"/>
        <v>0</v>
      </c>
      <c r="K19" s="129">
        <f>SUM(K20:K21)</f>
        <v>0</v>
      </c>
      <c r="L19" s="199">
        <f>SUM(L20:L21)</f>
        <v>0</v>
      </c>
      <c r="M19" s="127">
        <f>SUM(M20:M21)</f>
        <v>0</v>
      </c>
      <c r="N19" s="228">
        <f t="shared" si="9"/>
        <v>0</v>
      </c>
      <c r="O19" s="129">
        <f t="shared" si="9"/>
        <v>0</v>
      </c>
      <c r="P19" s="199">
        <f t="shared" si="9"/>
        <v>0</v>
      </c>
      <c r="Q19" s="127">
        <f t="shared" si="9"/>
        <v>0</v>
      </c>
      <c r="R19" s="228">
        <f t="shared" si="9"/>
        <v>0</v>
      </c>
      <c r="S19" s="129">
        <f t="shared" si="9"/>
        <v>0</v>
      </c>
      <c r="T19" s="199">
        <f aca="true" t="shared" si="10" ref="T19:AI19">SUM(T20:T21)</f>
        <v>0</v>
      </c>
      <c r="U19" s="127">
        <f t="shared" si="10"/>
        <v>0</v>
      </c>
      <c r="V19" s="228">
        <f t="shared" si="10"/>
        <v>0</v>
      </c>
      <c r="W19" s="129">
        <f t="shared" si="10"/>
        <v>0</v>
      </c>
      <c r="X19" s="199">
        <f t="shared" si="10"/>
        <v>0</v>
      </c>
      <c r="Y19" s="127">
        <f t="shared" si="10"/>
        <v>0</v>
      </c>
      <c r="Z19" s="228">
        <f>SUM(Z20:Z21)</f>
        <v>0</v>
      </c>
      <c r="AA19" s="129">
        <f>SUM(AA20:AA21)</f>
        <v>0</v>
      </c>
      <c r="AB19" s="199">
        <f>SUM(AB20:AB21)</f>
        <v>0</v>
      </c>
      <c r="AC19" s="127">
        <f t="shared" si="10"/>
        <v>0</v>
      </c>
      <c r="AD19" s="127">
        <f t="shared" si="10"/>
        <v>0</v>
      </c>
      <c r="AE19" s="127">
        <f t="shared" si="10"/>
        <v>0</v>
      </c>
      <c r="AF19" s="127">
        <f t="shared" si="10"/>
        <v>0</v>
      </c>
      <c r="AG19" s="127">
        <f t="shared" si="10"/>
        <v>0</v>
      </c>
      <c r="AH19" s="127">
        <f t="shared" si="10"/>
        <v>0</v>
      </c>
      <c r="AI19" s="127">
        <f t="shared" si="10"/>
        <v>0</v>
      </c>
      <c r="AJ19" s="127">
        <f aca="true" t="shared" si="11" ref="AJ19:AO19">SUM(AJ20:AJ21)</f>
        <v>0</v>
      </c>
      <c r="AK19" s="127">
        <f t="shared" si="11"/>
        <v>0</v>
      </c>
      <c r="AL19" s="127">
        <f t="shared" si="11"/>
        <v>0</v>
      </c>
      <c r="AM19" s="127">
        <f t="shared" si="11"/>
        <v>0</v>
      </c>
      <c r="AN19" s="127">
        <f t="shared" si="11"/>
        <v>0</v>
      </c>
      <c r="AO19" s="127">
        <f t="shared" si="11"/>
        <v>0</v>
      </c>
      <c r="AP19" s="169"/>
      <c r="AQ19" s="229" t="s">
        <v>247</v>
      </c>
    </row>
    <row r="20" spans="1:43" s="14" customFormat="1" ht="12.75" outlineLevel="1">
      <c r="A20" s="39" t="s">
        <v>52</v>
      </c>
      <c r="B20" s="84" t="s">
        <v>53</v>
      </c>
      <c r="C20" s="89">
        <v>0</v>
      </c>
      <c r="D20" s="89">
        <v>0</v>
      </c>
      <c r="E20" s="89">
        <v>0</v>
      </c>
      <c r="F20" s="18">
        <v>0</v>
      </c>
      <c r="G20" s="10">
        <v>0</v>
      </c>
      <c r="H20" s="8">
        <v>0</v>
      </c>
      <c r="I20" s="89">
        <v>0</v>
      </c>
      <c r="J20" s="18">
        <v>0</v>
      </c>
      <c r="K20" s="10">
        <v>0</v>
      </c>
      <c r="L20" s="8">
        <v>0</v>
      </c>
      <c r="M20" s="89">
        <v>0</v>
      </c>
      <c r="N20" s="18">
        <v>0</v>
      </c>
      <c r="O20" s="10">
        <v>0</v>
      </c>
      <c r="P20" s="8">
        <v>0</v>
      </c>
      <c r="Q20" s="89">
        <v>0</v>
      </c>
      <c r="R20" s="18">
        <v>0</v>
      </c>
      <c r="S20" s="10">
        <v>0</v>
      </c>
      <c r="T20" s="8">
        <v>0</v>
      </c>
      <c r="U20" s="89">
        <v>0</v>
      </c>
      <c r="V20" s="18">
        <v>0</v>
      </c>
      <c r="W20" s="10">
        <v>0</v>
      </c>
      <c r="X20" s="8">
        <v>0</v>
      </c>
      <c r="Y20" s="89">
        <v>0</v>
      </c>
      <c r="Z20" s="18">
        <v>0</v>
      </c>
      <c r="AA20" s="10">
        <v>0</v>
      </c>
      <c r="AB20" s="8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161"/>
      <c r="AQ20" s="189" t="s">
        <v>247</v>
      </c>
    </row>
    <row r="21" spans="1:43" s="14" customFormat="1" ht="12.75" outlineLevel="1">
      <c r="A21" s="39" t="s">
        <v>52</v>
      </c>
      <c r="B21" s="84" t="s">
        <v>55</v>
      </c>
      <c r="C21" s="89">
        <v>0</v>
      </c>
      <c r="D21" s="89">
        <v>0</v>
      </c>
      <c r="E21" s="89">
        <v>0</v>
      </c>
      <c r="F21" s="18">
        <v>0</v>
      </c>
      <c r="G21" s="10">
        <v>0</v>
      </c>
      <c r="H21" s="8">
        <v>0</v>
      </c>
      <c r="I21" s="89">
        <v>0</v>
      </c>
      <c r="J21" s="18">
        <v>0</v>
      </c>
      <c r="K21" s="10">
        <v>0</v>
      </c>
      <c r="L21" s="8">
        <v>0</v>
      </c>
      <c r="M21" s="89">
        <v>0</v>
      </c>
      <c r="N21" s="18">
        <v>0</v>
      </c>
      <c r="O21" s="10">
        <v>0</v>
      </c>
      <c r="P21" s="8">
        <v>0</v>
      </c>
      <c r="Q21" s="89">
        <v>0</v>
      </c>
      <c r="R21" s="18">
        <v>0</v>
      </c>
      <c r="S21" s="10">
        <v>0</v>
      </c>
      <c r="T21" s="8">
        <v>0</v>
      </c>
      <c r="U21" s="89">
        <v>0</v>
      </c>
      <c r="V21" s="18">
        <v>0</v>
      </c>
      <c r="W21" s="10">
        <v>0</v>
      </c>
      <c r="X21" s="8">
        <v>0</v>
      </c>
      <c r="Y21" s="89">
        <v>0</v>
      </c>
      <c r="Z21" s="18">
        <v>0</v>
      </c>
      <c r="AA21" s="10">
        <v>0</v>
      </c>
      <c r="AB21" s="8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161"/>
      <c r="AQ21" s="189" t="s">
        <v>247</v>
      </c>
    </row>
    <row r="22" spans="1:43" s="102" customFormat="1" ht="12.75" outlineLevel="1">
      <c r="A22" s="77" t="s">
        <v>17</v>
      </c>
      <c r="B22" s="91" t="s">
        <v>57</v>
      </c>
      <c r="C22" s="127">
        <f aca="true" t="shared" si="12" ref="C22:S22">SUM(C23:C24)</f>
        <v>0</v>
      </c>
      <c r="D22" s="127">
        <f t="shared" si="12"/>
        <v>0</v>
      </c>
      <c r="E22" s="127">
        <f t="shared" si="12"/>
        <v>0</v>
      </c>
      <c r="F22" s="228">
        <f t="shared" si="12"/>
        <v>0</v>
      </c>
      <c r="G22" s="129">
        <f>SUM(G23:G24)</f>
        <v>0</v>
      </c>
      <c r="H22" s="199">
        <f>SUM(H23:H24)</f>
        <v>0</v>
      </c>
      <c r="I22" s="127">
        <f>SUM(I23:I24)</f>
        <v>0</v>
      </c>
      <c r="J22" s="228">
        <f t="shared" si="12"/>
        <v>0</v>
      </c>
      <c r="K22" s="129">
        <f>SUM(K23:K24)</f>
        <v>0</v>
      </c>
      <c r="L22" s="199">
        <f>SUM(L23:L24)</f>
        <v>0</v>
      </c>
      <c r="M22" s="127">
        <f>SUM(M23:M24)</f>
        <v>0</v>
      </c>
      <c r="N22" s="228">
        <f t="shared" si="12"/>
        <v>0</v>
      </c>
      <c r="O22" s="129">
        <f t="shared" si="12"/>
        <v>0</v>
      </c>
      <c r="P22" s="199">
        <f t="shared" si="12"/>
        <v>0</v>
      </c>
      <c r="Q22" s="127">
        <f t="shared" si="12"/>
        <v>0</v>
      </c>
      <c r="R22" s="228">
        <f t="shared" si="12"/>
        <v>0</v>
      </c>
      <c r="S22" s="129">
        <f t="shared" si="12"/>
        <v>0</v>
      </c>
      <c r="T22" s="199">
        <f aca="true" t="shared" si="13" ref="T22:AI22">SUM(T23:T24)</f>
        <v>0</v>
      </c>
      <c r="U22" s="127">
        <f t="shared" si="13"/>
        <v>0</v>
      </c>
      <c r="V22" s="228">
        <f t="shared" si="13"/>
        <v>0</v>
      </c>
      <c r="W22" s="129">
        <f t="shared" si="13"/>
        <v>0</v>
      </c>
      <c r="X22" s="199">
        <f t="shared" si="13"/>
        <v>0</v>
      </c>
      <c r="Y22" s="127">
        <f t="shared" si="13"/>
        <v>0</v>
      </c>
      <c r="Z22" s="228">
        <f>SUM(Z23:Z24)</f>
        <v>0</v>
      </c>
      <c r="AA22" s="129">
        <f>SUM(AA23:AA24)</f>
        <v>0</v>
      </c>
      <c r="AB22" s="199">
        <f>SUM(AB23:AB24)</f>
        <v>0</v>
      </c>
      <c r="AC22" s="127">
        <f t="shared" si="13"/>
        <v>0</v>
      </c>
      <c r="AD22" s="127">
        <f t="shared" si="13"/>
        <v>0</v>
      </c>
      <c r="AE22" s="127">
        <f t="shared" si="13"/>
        <v>0</v>
      </c>
      <c r="AF22" s="127">
        <f t="shared" si="13"/>
        <v>0</v>
      </c>
      <c r="AG22" s="127">
        <f t="shared" si="13"/>
        <v>0</v>
      </c>
      <c r="AH22" s="127">
        <f t="shared" si="13"/>
        <v>0</v>
      </c>
      <c r="AI22" s="127">
        <f t="shared" si="13"/>
        <v>0</v>
      </c>
      <c r="AJ22" s="127">
        <f aca="true" t="shared" si="14" ref="AJ22:AO22">SUM(AJ23:AJ24)</f>
        <v>0</v>
      </c>
      <c r="AK22" s="127">
        <f t="shared" si="14"/>
        <v>0</v>
      </c>
      <c r="AL22" s="127">
        <f t="shared" si="14"/>
        <v>0</v>
      </c>
      <c r="AM22" s="127">
        <f t="shared" si="14"/>
        <v>0</v>
      </c>
      <c r="AN22" s="127">
        <f t="shared" si="14"/>
        <v>0</v>
      </c>
      <c r="AO22" s="127">
        <f t="shared" si="14"/>
        <v>0</v>
      </c>
      <c r="AP22" s="169"/>
      <c r="AQ22" s="229" t="s">
        <v>247</v>
      </c>
    </row>
    <row r="23" spans="1:43" s="14" customFormat="1" ht="12.75" outlineLevel="1">
      <c r="A23" s="39" t="s">
        <v>52</v>
      </c>
      <c r="B23" s="84" t="s">
        <v>59</v>
      </c>
      <c r="C23" s="89">
        <v>0</v>
      </c>
      <c r="D23" s="89">
        <v>0</v>
      </c>
      <c r="E23" s="89">
        <v>0</v>
      </c>
      <c r="F23" s="18">
        <v>0</v>
      </c>
      <c r="G23" s="10">
        <v>0</v>
      </c>
      <c r="H23" s="8">
        <v>0</v>
      </c>
      <c r="I23" s="89">
        <v>0</v>
      </c>
      <c r="J23" s="18">
        <v>0</v>
      </c>
      <c r="K23" s="10">
        <v>0</v>
      </c>
      <c r="L23" s="8">
        <v>0</v>
      </c>
      <c r="M23" s="89">
        <v>0</v>
      </c>
      <c r="N23" s="18">
        <v>0</v>
      </c>
      <c r="O23" s="10">
        <v>0</v>
      </c>
      <c r="P23" s="8">
        <v>0</v>
      </c>
      <c r="Q23" s="89">
        <v>0</v>
      </c>
      <c r="R23" s="18">
        <v>0</v>
      </c>
      <c r="S23" s="10">
        <v>0</v>
      </c>
      <c r="T23" s="8">
        <v>0</v>
      </c>
      <c r="U23" s="89">
        <v>0</v>
      </c>
      <c r="V23" s="18">
        <v>0</v>
      </c>
      <c r="W23" s="10">
        <v>0</v>
      </c>
      <c r="X23" s="8">
        <v>0</v>
      </c>
      <c r="Y23" s="89">
        <v>0</v>
      </c>
      <c r="Z23" s="18">
        <v>0</v>
      </c>
      <c r="AA23" s="10">
        <v>0</v>
      </c>
      <c r="AB23" s="8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161"/>
      <c r="AQ23" s="189" t="s">
        <v>247</v>
      </c>
    </row>
    <row r="24" spans="1:43" s="14" customFormat="1" ht="12.75" outlineLevel="1">
      <c r="A24" s="39" t="s">
        <v>52</v>
      </c>
      <c r="B24" s="84" t="s">
        <v>61</v>
      </c>
      <c r="C24" s="89">
        <v>0</v>
      </c>
      <c r="D24" s="89">
        <v>0</v>
      </c>
      <c r="E24" s="89">
        <v>0</v>
      </c>
      <c r="F24" s="18">
        <v>0</v>
      </c>
      <c r="G24" s="10">
        <v>0</v>
      </c>
      <c r="H24" s="8">
        <v>0</v>
      </c>
      <c r="I24" s="89">
        <v>0</v>
      </c>
      <c r="J24" s="18">
        <v>0</v>
      </c>
      <c r="K24" s="10">
        <v>0</v>
      </c>
      <c r="L24" s="8">
        <v>0</v>
      </c>
      <c r="M24" s="89">
        <v>0</v>
      </c>
      <c r="N24" s="18">
        <v>0</v>
      </c>
      <c r="O24" s="10">
        <v>0</v>
      </c>
      <c r="P24" s="8">
        <v>0</v>
      </c>
      <c r="Q24" s="89">
        <v>0</v>
      </c>
      <c r="R24" s="18">
        <v>0</v>
      </c>
      <c r="S24" s="10">
        <v>0</v>
      </c>
      <c r="T24" s="8">
        <v>0</v>
      </c>
      <c r="U24" s="89">
        <v>0</v>
      </c>
      <c r="V24" s="18">
        <v>0</v>
      </c>
      <c r="W24" s="10">
        <v>0</v>
      </c>
      <c r="X24" s="8">
        <v>0</v>
      </c>
      <c r="Y24" s="89">
        <v>0</v>
      </c>
      <c r="Z24" s="18">
        <v>0</v>
      </c>
      <c r="AA24" s="10">
        <v>0</v>
      </c>
      <c r="AB24" s="8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161"/>
      <c r="AQ24" s="189" t="s">
        <v>247</v>
      </c>
    </row>
    <row r="25" spans="1:43" s="102" customFormat="1" ht="12.75">
      <c r="A25" s="77" t="s">
        <v>11</v>
      </c>
      <c r="B25" s="91" t="s">
        <v>63</v>
      </c>
      <c r="C25" s="127">
        <f aca="true" t="shared" si="15" ref="C25:S25">C26+C27</f>
        <v>0</v>
      </c>
      <c r="D25" s="127">
        <f t="shared" si="15"/>
        <v>0</v>
      </c>
      <c r="E25" s="127">
        <f t="shared" si="15"/>
        <v>0</v>
      </c>
      <c r="F25" s="228">
        <f t="shared" si="15"/>
        <v>0</v>
      </c>
      <c r="G25" s="129">
        <f>G26+G27</f>
        <v>0</v>
      </c>
      <c r="H25" s="199">
        <f>H26+H27</f>
        <v>0</v>
      </c>
      <c r="I25" s="127">
        <f>I26+I27</f>
        <v>0</v>
      </c>
      <c r="J25" s="228">
        <f t="shared" si="15"/>
        <v>0</v>
      </c>
      <c r="K25" s="129">
        <f>K26+K27</f>
        <v>0</v>
      </c>
      <c r="L25" s="199">
        <f>L26+L27</f>
        <v>0</v>
      </c>
      <c r="M25" s="127">
        <f>M26+M27</f>
        <v>0</v>
      </c>
      <c r="N25" s="228">
        <f t="shared" si="15"/>
        <v>0</v>
      </c>
      <c r="O25" s="129">
        <f t="shared" si="15"/>
        <v>0</v>
      </c>
      <c r="P25" s="199">
        <f t="shared" si="15"/>
        <v>0</v>
      </c>
      <c r="Q25" s="127">
        <f t="shared" si="15"/>
        <v>0</v>
      </c>
      <c r="R25" s="228">
        <f t="shared" si="15"/>
        <v>0</v>
      </c>
      <c r="S25" s="129">
        <f t="shared" si="15"/>
        <v>0</v>
      </c>
      <c r="T25" s="199">
        <f aca="true" t="shared" si="16" ref="T25:AI25">T26+T27</f>
        <v>0</v>
      </c>
      <c r="U25" s="127">
        <f t="shared" si="16"/>
        <v>0</v>
      </c>
      <c r="V25" s="228">
        <f t="shared" si="16"/>
        <v>0</v>
      </c>
      <c r="W25" s="129">
        <f t="shared" si="16"/>
        <v>0</v>
      </c>
      <c r="X25" s="199">
        <f t="shared" si="16"/>
        <v>0</v>
      </c>
      <c r="Y25" s="127">
        <f t="shared" si="16"/>
        <v>0</v>
      </c>
      <c r="Z25" s="228">
        <f>Z26+Z27</f>
        <v>0</v>
      </c>
      <c r="AA25" s="129">
        <f>AA26+AA27</f>
        <v>0</v>
      </c>
      <c r="AB25" s="199">
        <f>AB26+AB27</f>
        <v>0</v>
      </c>
      <c r="AC25" s="127">
        <f t="shared" si="16"/>
        <v>0</v>
      </c>
      <c r="AD25" s="127">
        <f t="shared" si="16"/>
        <v>0</v>
      </c>
      <c r="AE25" s="127">
        <f t="shared" si="16"/>
        <v>0</v>
      </c>
      <c r="AF25" s="127">
        <f t="shared" si="16"/>
        <v>0</v>
      </c>
      <c r="AG25" s="127">
        <f t="shared" si="16"/>
        <v>0</v>
      </c>
      <c r="AH25" s="127">
        <f t="shared" si="16"/>
        <v>0</v>
      </c>
      <c r="AI25" s="127">
        <f t="shared" si="16"/>
        <v>0</v>
      </c>
      <c r="AJ25" s="127">
        <f aca="true" t="shared" si="17" ref="AJ25:AO25">AJ26+AJ27</f>
        <v>0</v>
      </c>
      <c r="AK25" s="127">
        <f t="shared" si="17"/>
        <v>0</v>
      </c>
      <c r="AL25" s="127">
        <f t="shared" si="17"/>
        <v>0</v>
      </c>
      <c r="AM25" s="127">
        <f t="shared" si="17"/>
        <v>0</v>
      </c>
      <c r="AN25" s="127">
        <f t="shared" si="17"/>
        <v>0</v>
      </c>
      <c r="AO25" s="127">
        <f t="shared" si="17"/>
        <v>0</v>
      </c>
      <c r="AP25" s="169"/>
      <c r="AQ25" s="229" t="s">
        <v>247</v>
      </c>
    </row>
    <row r="26" spans="1:43" s="14" customFormat="1" ht="12.75">
      <c r="A26" s="39" t="s">
        <v>9</v>
      </c>
      <c r="B26" s="84" t="s">
        <v>64</v>
      </c>
      <c r="C26" s="89">
        <v>0</v>
      </c>
      <c r="D26" s="89">
        <v>0</v>
      </c>
      <c r="E26" s="89">
        <v>0</v>
      </c>
      <c r="F26" s="18">
        <v>0</v>
      </c>
      <c r="G26" s="10">
        <v>0</v>
      </c>
      <c r="H26" s="8">
        <v>0</v>
      </c>
      <c r="I26" s="89">
        <v>0</v>
      </c>
      <c r="J26" s="18">
        <v>0</v>
      </c>
      <c r="K26" s="10">
        <v>0</v>
      </c>
      <c r="L26" s="8">
        <v>0</v>
      </c>
      <c r="M26" s="89">
        <v>0</v>
      </c>
      <c r="N26" s="18">
        <v>0</v>
      </c>
      <c r="O26" s="10">
        <v>0</v>
      </c>
      <c r="P26" s="8">
        <v>0</v>
      </c>
      <c r="Q26" s="89">
        <v>0</v>
      </c>
      <c r="R26" s="18">
        <v>0</v>
      </c>
      <c r="S26" s="10">
        <v>0</v>
      </c>
      <c r="T26" s="8">
        <v>0</v>
      </c>
      <c r="U26" s="89">
        <v>0</v>
      </c>
      <c r="V26" s="18">
        <v>0</v>
      </c>
      <c r="W26" s="10">
        <v>0</v>
      </c>
      <c r="X26" s="8">
        <v>0</v>
      </c>
      <c r="Y26" s="89">
        <v>0</v>
      </c>
      <c r="Z26" s="18">
        <v>0</v>
      </c>
      <c r="AA26" s="10">
        <v>0</v>
      </c>
      <c r="AB26" s="8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161"/>
      <c r="AQ26" s="189" t="s">
        <v>247</v>
      </c>
    </row>
    <row r="27" spans="1:43" s="102" customFormat="1" ht="12.75">
      <c r="A27" s="77" t="s">
        <v>13</v>
      </c>
      <c r="B27" s="91" t="s">
        <v>66</v>
      </c>
      <c r="C27" s="127">
        <f aca="true" t="shared" si="18" ref="C27:S27">SUM(C28:C31)</f>
        <v>0</v>
      </c>
      <c r="D27" s="127">
        <f t="shared" si="18"/>
        <v>0</v>
      </c>
      <c r="E27" s="127">
        <f t="shared" si="18"/>
        <v>0</v>
      </c>
      <c r="F27" s="228">
        <f t="shared" si="18"/>
        <v>0</v>
      </c>
      <c r="G27" s="129">
        <f>SUM(G28:G31)</f>
        <v>0</v>
      </c>
      <c r="H27" s="199">
        <f>SUM(H28:H31)</f>
        <v>0</v>
      </c>
      <c r="I27" s="127">
        <f>SUM(I28:I31)</f>
        <v>0</v>
      </c>
      <c r="J27" s="228">
        <f t="shared" si="18"/>
        <v>0</v>
      </c>
      <c r="K27" s="129">
        <f t="shared" si="18"/>
        <v>0</v>
      </c>
      <c r="L27" s="199">
        <f t="shared" si="18"/>
        <v>0</v>
      </c>
      <c r="M27" s="127">
        <f t="shared" si="18"/>
        <v>0</v>
      </c>
      <c r="N27" s="228">
        <f t="shared" si="18"/>
        <v>0</v>
      </c>
      <c r="O27" s="129">
        <f t="shared" si="18"/>
        <v>0</v>
      </c>
      <c r="P27" s="199">
        <f t="shared" si="18"/>
        <v>0</v>
      </c>
      <c r="Q27" s="127">
        <f t="shared" si="18"/>
        <v>0</v>
      </c>
      <c r="R27" s="228">
        <f t="shared" si="18"/>
        <v>0</v>
      </c>
      <c r="S27" s="129">
        <f t="shared" si="18"/>
        <v>0</v>
      </c>
      <c r="T27" s="199">
        <f aca="true" t="shared" si="19" ref="T27:AI27">SUM(T28:T31)</f>
        <v>0</v>
      </c>
      <c r="U27" s="127">
        <f t="shared" si="19"/>
        <v>0</v>
      </c>
      <c r="V27" s="228">
        <f t="shared" si="19"/>
        <v>0</v>
      </c>
      <c r="W27" s="129">
        <f t="shared" si="19"/>
        <v>0</v>
      </c>
      <c r="X27" s="199">
        <f t="shared" si="19"/>
        <v>0</v>
      </c>
      <c r="Y27" s="127">
        <f t="shared" si="19"/>
        <v>0</v>
      </c>
      <c r="Z27" s="228">
        <f>SUM(Z28:Z31)</f>
        <v>0</v>
      </c>
      <c r="AA27" s="129">
        <f>SUM(AA28:AA31)</f>
        <v>0</v>
      </c>
      <c r="AB27" s="199">
        <f>SUM(AB28:AB31)</f>
        <v>0</v>
      </c>
      <c r="AC27" s="127">
        <f t="shared" si="19"/>
        <v>0</v>
      </c>
      <c r="AD27" s="127">
        <f t="shared" si="19"/>
        <v>0</v>
      </c>
      <c r="AE27" s="127">
        <f t="shared" si="19"/>
        <v>0</v>
      </c>
      <c r="AF27" s="127">
        <f t="shared" si="19"/>
        <v>0</v>
      </c>
      <c r="AG27" s="127">
        <f t="shared" si="19"/>
        <v>0</v>
      </c>
      <c r="AH27" s="127">
        <f t="shared" si="19"/>
        <v>0</v>
      </c>
      <c r="AI27" s="127">
        <f t="shared" si="19"/>
        <v>0</v>
      </c>
      <c r="AJ27" s="127">
        <f aca="true" t="shared" si="20" ref="AJ27:AO27">SUM(AJ28:AJ31)</f>
        <v>0</v>
      </c>
      <c r="AK27" s="127">
        <f t="shared" si="20"/>
        <v>0</v>
      </c>
      <c r="AL27" s="127">
        <f t="shared" si="20"/>
        <v>0</v>
      </c>
      <c r="AM27" s="127">
        <f t="shared" si="20"/>
        <v>0</v>
      </c>
      <c r="AN27" s="127">
        <f t="shared" si="20"/>
        <v>0</v>
      </c>
      <c r="AO27" s="127">
        <f t="shared" si="20"/>
        <v>0</v>
      </c>
      <c r="AP27" s="169"/>
      <c r="AQ27" s="229" t="s">
        <v>247</v>
      </c>
    </row>
    <row r="28" spans="1:43" s="74" customFormat="1" ht="12.75" outlineLevel="1">
      <c r="A28" s="39" t="s">
        <v>67</v>
      </c>
      <c r="B28" s="84" t="s">
        <v>69</v>
      </c>
      <c r="C28" s="89">
        <v>0</v>
      </c>
      <c r="D28" s="89">
        <v>0</v>
      </c>
      <c r="E28" s="89">
        <v>0</v>
      </c>
      <c r="F28" s="18">
        <v>0</v>
      </c>
      <c r="G28" s="10">
        <v>0</v>
      </c>
      <c r="H28" s="8">
        <v>0</v>
      </c>
      <c r="I28" s="89">
        <v>0</v>
      </c>
      <c r="J28" s="18">
        <v>0</v>
      </c>
      <c r="K28" s="10">
        <v>0</v>
      </c>
      <c r="L28" s="8">
        <v>0</v>
      </c>
      <c r="M28" s="89">
        <v>0</v>
      </c>
      <c r="N28" s="18">
        <v>0</v>
      </c>
      <c r="O28" s="10">
        <v>0</v>
      </c>
      <c r="P28" s="8">
        <v>0</v>
      </c>
      <c r="Q28" s="89">
        <v>0</v>
      </c>
      <c r="R28" s="18">
        <v>0</v>
      </c>
      <c r="S28" s="10">
        <v>0</v>
      </c>
      <c r="T28" s="8">
        <v>0</v>
      </c>
      <c r="U28" s="89">
        <v>0</v>
      </c>
      <c r="V28" s="18">
        <v>0</v>
      </c>
      <c r="W28" s="10">
        <v>0</v>
      </c>
      <c r="X28" s="8">
        <v>0</v>
      </c>
      <c r="Y28" s="89">
        <v>0</v>
      </c>
      <c r="Z28" s="18">
        <v>0</v>
      </c>
      <c r="AA28" s="10">
        <v>0</v>
      </c>
      <c r="AB28" s="8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161"/>
      <c r="AQ28" s="190" t="s">
        <v>247</v>
      </c>
    </row>
    <row r="29" spans="1:43" s="74" customFormat="1" ht="12.75" outlineLevel="1">
      <c r="A29" s="39" t="s">
        <v>35</v>
      </c>
      <c r="B29" s="84" t="s">
        <v>71</v>
      </c>
      <c r="C29" s="89">
        <v>0</v>
      </c>
      <c r="D29" s="89">
        <v>0</v>
      </c>
      <c r="E29" s="89">
        <v>0</v>
      </c>
      <c r="F29" s="18">
        <v>0</v>
      </c>
      <c r="G29" s="10">
        <v>0</v>
      </c>
      <c r="H29" s="8">
        <v>0</v>
      </c>
      <c r="I29" s="89">
        <v>0</v>
      </c>
      <c r="J29" s="18">
        <v>0</v>
      </c>
      <c r="K29" s="10">
        <v>0</v>
      </c>
      <c r="L29" s="8">
        <v>0</v>
      </c>
      <c r="M29" s="89">
        <v>0</v>
      </c>
      <c r="N29" s="18">
        <v>0</v>
      </c>
      <c r="O29" s="10">
        <v>0</v>
      </c>
      <c r="P29" s="8">
        <v>0</v>
      </c>
      <c r="Q29" s="89">
        <v>0</v>
      </c>
      <c r="R29" s="18">
        <v>0</v>
      </c>
      <c r="S29" s="10">
        <v>0</v>
      </c>
      <c r="T29" s="8">
        <v>0</v>
      </c>
      <c r="U29" s="89">
        <v>0</v>
      </c>
      <c r="V29" s="18">
        <v>0</v>
      </c>
      <c r="W29" s="10">
        <v>0</v>
      </c>
      <c r="X29" s="8">
        <v>0</v>
      </c>
      <c r="Y29" s="89">
        <v>0</v>
      </c>
      <c r="Z29" s="18">
        <v>0</v>
      </c>
      <c r="AA29" s="10">
        <v>0</v>
      </c>
      <c r="AB29" s="8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161"/>
      <c r="AQ29" s="190" t="s">
        <v>247</v>
      </c>
    </row>
    <row r="30" spans="1:43" s="74" customFormat="1" ht="12.75" outlineLevel="1">
      <c r="A30" s="39" t="s">
        <v>39</v>
      </c>
      <c r="B30" s="84" t="s">
        <v>73</v>
      </c>
      <c r="C30" s="89">
        <v>0</v>
      </c>
      <c r="D30" s="89">
        <v>0</v>
      </c>
      <c r="E30" s="89">
        <v>0</v>
      </c>
      <c r="F30" s="18">
        <v>0</v>
      </c>
      <c r="G30" s="10">
        <v>0</v>
      </c>
      <c r="H30" s="8">
        <v>0</v>
      </c>
      <c r="I30" s="89">
        <v>0</v>
      </c>
      <c r="J30" s="18">
        <v>0</v>
      </c>
      <c r="K30" s="10">
        <v>0</v>
      </c>
      <c r="L30" s="8">
        <v>0</v>
      </c>
      <c r="M30" s="89">
        <v>0</v>
      </c>
      <c r="N30" s="18">
        <v>0</v>
      </c>
      <c r="O30" s="10">
        <v>0</v>
      </c>
      <c r="P30" s="8">
        <v>0</v>
      </c>
      <c r="Q30" s="89">
        <v>0</v>
      </c>
      <c r="R30" s="18">
        <v>0</v>
      </c>
      <c r="S30" s="10">
        <v>0</v>
      </c>
      <c r="T30" s="8">
        <v>0</v>
      </c>
      <c r="U30" s="89">
        <v>0</v>
      </c>
      <c r="V30" s="18">
        <v>0</v>
      </c>
      <c r="W30" s="10">
        <v>0</v>
      </c>
      <c r="X30" s="8">
        <v>0</v>
      </c>
      <c r="Y30" s="89">
        <v>0</v>
      </c>
      <c r="Z30" s="18">
        <v>0</v>
      </c>
      <c r="AA30" s="10">
        <v>0</v>
      </c>
      <c r="AB30" s="8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161"/>
      <c r="AQ30" s="190" t="s">
        <v>247</v>
      </c>
    </row>
    <row r="31" spans="1:43" s="74" customFormat="1" ht="12.75" outlineLevel="1">
      <c r="A31" s="39" t="s">
        <v>43</v>
      </c>
      <c r="B31" s="84" t="s">
        <v>75</v>
      </c>
      <c r="C31" s="89">
        <v>0</v>
      </c>
      <c r="D31" s="89">
        <v>0</v>
      </c>
      <c r="E31" s="89">
        <v>0</v>
      </c>
      <c r="F31" s="18">
        <v>0</v>
      </c>
      <c r="G31" s="10">
        <v>0</v>
      </c>
      <c r="H31" s="8">
        <v>0</v>
      </c>
      <c r="I31" s="89">
        <v>0</v>
      </c>
      <c r="J31" s="18">
        <v>0</v>
      </c>
      <c r="K31" s="10">
        <v>0</v>
      </c>
      <c r="L31" s="8">
        <v>0</v>
      </c>
      <c r="M31" s="89">
        <v>0</v>
      </c>
      <c r="N31" s="18">
        <v>0</v>
      </c>
      <c r="O31" s="10">
        <v>0</v>
      </c>
      <c r="P31" s="8">
        <v>0</v>
      </c>
      <c r="Q31" s="89">
        <v>0</v>
      </c>
      <c r="R31" s="18">
        <v>0</v>
      </c>
      <c r="S31" s="10">
        <v>0</v>
      </c>
      <c r="T31" s="8">
        <v>0</v>
      </c>
      <c r="U31" s="89">
        <v>0</v>
      </c>
      <c r="V31" s="18">
        <v>0</v>
      </c>
      <c r="W31" s="10">
        <v>0</v>
      </c>
      <c r="X31" s="8">
        <v>0</v>
      </c>
      <c r="Y31" s="89">
        <v>0</v>
      </c>
      <c r="Z31" s="18">
        <v>0</v>
      </c>
      <c r="AA31" s="10">
        <v>0</v>
      </c>
      <c r="AB31" s="8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161"/>
      <c r="AQ31" s="190" t="s">
        <v>247</v>
      </c>
    </row>
    <row r="32" spans="1:43" s="102" customFormat="1" ht="12.75">
      <c r="A32" s="77" t="s">
        <v>15</v>
      </c>
      <c r="B32" s="91" t="s">
        <v>77</v>
      </c>
      <c r="C32" s="127">
        <f aca="true" t="shared" si="21" ref="C32:S32">C33+C38+C50</f>
        <v>0</v>
      </c>
      <c r="D32" s="127">
        <f t="shared" si="21"/>
        <v>0</v>
      </c>
      <c r="E32" s="127">
        <f t="shared" si="21"/>
        <v>0</v>
      </c>
      <c r="F32" s="228">
        <f t="shared" si="21"/>
        <v>0</v>
      </c>
      <c r="G32" s="129">
        <f>G33+G38+G50</f>
        <v>0</v>
      </c>
      <c r="H32" s="199">
        <f>H33+H38+H50</f>
        <v>0</v>
      </c>
      <c r="I32" s="127">
        <f>I33+I38+I50</f>
        <v>0</v>
      </c>
      <c r="J32" s="228">
        <f t="shared" si="21"/>
        <v>0</v>
      </c>
      <c r="K32" s="129">
        <f>K33+K38+K50</f>
        <v>0</v>
      </c>
      <c r="L32" s="199">
        <f>L33+L38+L50</f>
        <v>0</v>
      </c>
      <c r="M32" s="127">
        <f>M33+M38+M50</f>
        <v>0</v>
      </c>
      <c r="N32" s="228">
        <f t="shared" si="21"/>
        <v>0</v>
      </c>
      <c r="O32" s="129">
        <f t="shared" si="21"/>
        <v>0</v>
      </c>
      <c r="P32" s="199">
        <f t="shared" si="21"/>
        <v>0</v>
      </c>
      <c r="Q32" s="127">
        <f t="shared" si="21"/>
        <v>0</v>
      </c>
      <c r="R32" s="228">
        <f t="shared" si="21"/>
        <v>0</v>
      </c>
      <c r="S32" s="129">
        <f t="shared" si="21"/>
        <v>0</v>
      </c>
      <c r="T32" s="199">
        <f aca="true" t="shared" si="22" ref="T32:AI32">T33+T38+T50</f>
        <v>0</v>
      </c>
      <c r="U32" s="127">
        <f t="shared" si="22"/>
        <v>0</v>
      </c>
      <c r="V32" s="228">
        <f t="shared" si="22"/>
        <v>0</v>
      </c>
      <c r="W32" s="129">
        <f t="shared" si="22"/>
        <v>0</v>
      </c>
      <c r="X32" s="199">
        <f t="shared" si="22"/>
        <v>0</v>
      </c>
      <c r="Y32" s="127">
        <f t="shared" si="22"/>
        <v>0</v>
      </c>
      <c r="Z32" s="228">
        <f>Z33+Z38+Z50</f>
        <v>0</v>
      </c>
      <c r="AA32" s="129">
        <f>AA33+AA38+AA50</f>
        <v>0</v>
      </c>
      <c r="AB32" s="199">
        <f>AB33+AB38+AB50</f>
        <v>0</v>
      </c>
      <c r="AC32" s="127">
        <f t="shared" si="22"/>
        <v>0</v>
      </c>
      <c r="AD32" s="127">
        <f t="shared" si="22"/>
        <v>0</v>
      </c>
      <c r="AE32" s="127">
        <f t="shared" si="22"/>
        <v>0</v>
      </c>
      <c r="AF32" s="127">
        <f t="shared" si="22"/>
        <v>0</v>
      </c>
      <c r="AG32" s="127">
        <f t="shared" si="22"/>
        <v>0</v>
      </c>
      <c r="AH32" s="127">
        <f t="shared" si="22"/>
        <v>0</v>
      </c>
      <c r="AI32" s="127">
        <f t="shared" si="22"/>
        <v>0</v>
      </c>
      <c r="AJ32" s="127">
        <f aca="true" t="shared" si="23" ref="AJ32:AO32">AJ33+AJ38+AJ50</f>
        <v>0</v>
      </c>
      <c r="AK32" s="127">
        <f t="shared" si="23"/>
        <v>0</v>
      </c>
      <c r="AL32" s="127">
        <f t="shared" si="23"/>
        <v>0</v>
      </c>
      <c r="AM32" s="127">
        <f t="shared" si="23"/>
        <v>0</v>
      </c>
      <c r="AN32" s="127">
        <f t="shared" si="23"/>
        <v>0</v>
      </c>
      <c r="AO32" s="127">
        <f t="shared" si="23"/>
        <v>0</v>
      </c>
      <c r="AP32" s="169"/>
      <c r="AQ32" s="229" t="s">
        <v>247</v>
      </c>
    </row>
    <row r="33" spans="1:43" s="102" customFormat="1" ht="12.75">
      <c r="A33" s="77" t="s">
        <v>9</v>
      </c>
      <c r="B33" s="91" t="s">
        <v>79</v>
      </c>
      <c r="C33" s="127">
        <f aca="true" t="shared" si="24" ref="C33:S33">C34+C37</f>
        <v>0</v>
      </c>
      <c r="D33" s="127">
        <f t="shared" si="24"/>
        <v>0</v>
      </c>
      <c r="E33" s="127">
        <f t="shared" si="24"/>
        <v>0</v>
      </c>
      <c r="F33" s="228">
        <f t="shared" si="24"/>
        <v>0</v>
      </c>
      <c r="G33" s="129">
        <f>G34+G37</f>
        <v>0</v>
      </c>
      <c r="H33" s="199">
        <f>H34+H37</f>
        <v>0</v>
      </c>
      <c r="I33" s="127">
        <f>I34+I37</f>
        <v>0</v>
      </c>
      <c r="J33" s="228">
        <f t="shared" si="24"/>
        <v>0</v>
      </c>
      <c r="K33" s="129">
        <f>K34+K37</f>
        <v>0</v>
      </c>
      <c r="L33" s="199">
        <f>L34+L37</f>
        <v>0</v>
      </c>
      <c r="M33" s="127">
        <f>M34+M37</f>
        <v>0</v>
      </c>
      <c r="N33" s="228">
        <f t="shared" si="24"/>
        <v>0</v>
      </c>
      <c r="O33" s="129">
        <f t="shared" si="24"/>
        <v>0</v>
      </c>
      <c r="P33" s="199">
        <f t="shared" si="24"/>
        <v>0</v>
      </c>
      <c r="Q33" s="127">
        <f t="shared" si="24"/>
        <v>0</v>
      </c>
      <c r="R33" s="228">
        <f t="shared" si="24"/>
        <v>0</v>
      </c>
      <c r="S33" s="129">
        <f t="shared" si="24"/>
        <v>0</v>
      </c>
      <c r="T33" s="199">
        <f aca="true" t="shared" si="25" ref="T33:AI33">T34+T37</f>
        <v>0</v>
      </c>
      <c r="U33" s="127">
        <f t="shared" si="25"/>
        <v>0</v>
      </c>
      <c r="V33" s="228">
        <f t="shared" si="25"/>
        <v>0</v>
      </c>
      <c r="W33" s="129">
        <f t="shared" si="25"/>
        <v>0</v>
      </c>
      <c r="X33" s="199">
        <f t="shared" si="25"/>
        <v>0</v>
      </c>
      <c r="Y33" s="127">
        <f t="shared" si="25"/>
        <v>0</v>
      </c>
      <c r="Z33" s="228">
        <f>Z34+Z37</f>
        <v>0</v>
      </c>
      <c r="AA33" s="129">
        <f>AA34+AA37</f>
        <v>0</v>
      </c>
      <c r="AB33" s="199">
        <f>AB34+AB37</f>
        <v>0</v>
      </c>
      <c r="AC33" s="127">
        <f t="shared" si="25"/>
        <v>0</v>
      </c>
      <c r="AD33" s="127">
        <f t="shared" si="25"/>
        <v>0</v>
      </c>
      <c r="AE33" s="127">
        <f t="shared" si="25"/>
        <v>0</v>
      </c>
      <c r="AF33" s="127">
        <f t="shared" si="25"/>
        <v>0</v>
      </c>
      <c r="AG33" s="127">
        <f t="shared" si="25"/>
        <v>0</v>
      </c>
      <c r="AH33" s="127">
        <f t="shared" si="25"/>
        <v>0</v>
      </c>
      <c r="AI33" s="127">
        <f t="shared" si="25"/>
        <v>0</v>
      </c>
      <c r="AJ33" s="127">
        <f aca="true" t="shared" si="26" ref="AJ33:AO33">AJ34+AJ37</f>
        <v>0</v>
      </c>
      <c r="AK33" s="127">
        <f t="shared" si="26"/>
        <v>0</v>
      </c>
      <c r="AL33" s="127">
        <f t="shared" si="26"/>
        <v>0</v>
      </c>
      <c r="AM33" s="127">
        <f t="shared" si="26"/>
        <v>0</v>
      </c>
      <c r="AN33" s="127">
        <f t="shared" si="26"/>
        <v>0</v>
      </c>
      <c r="AO33" s="127">
        <f t="shared" si="26"/>
        <v>0</v>
      </c>
      <c r="AP33" s="169"/>
      <c r="AQ33" s="229" t="s">
        <v>247</v>
      </c>
    </row>
    <row r="34" spans="1:43" s="102" customFormat="1" ht="12.75" outlineLevel="1">
      <c r="A34" s="77" t="s">
        <v>67</v>
      </c>
      <c r="B34" s="91" t="s">
        <v>80</v>
      </c>
      <c r="C34" s="127">
        <f aca="true" t="shared" si="27" ref="C34:S34">SUM(C35:C36)</f>
        <v>0</v>
      </c>
      <c r="D34" s="127">
        <f t="shared" si="27"/>
        <v>0</v>
      </c>
      <c r="E34" s="127">
        <f t="shared" si="27"/>
        <v>0</v>
      </c>
      <c r="F34" s="228">
        <f t="shared" si="27"/>
        <v>0</v>
      </c>
      <c r="G34" s="129">
        <f>SUM(G35:G36)</f>
        <v>0</v>
      </c>
      <c r="H34" s="199">
        <f>SUM(H35:H36)</f>
        <v>0</v>
      </c>
      <c r="I34" s="127">
        <f>SUM(I35:I36)</f>
        <v>0</v>
      </c>
      <c r="J34" s="228">
        <f t="shared" si="27"/>
        <v>0</v>
      </c>
      <c r="K34" s="129">
        <f>SUM(K35:K36)</f>
        <v>0</v>
      </c>
      <c r="L34" s="199">
        <f>SUM(L35:L36)</f>
        <v>0</v>
      </c>
      <c r="M34" s="127">
        <f>SUM(M35:M36)</f>
        <v>0</v>
      </c>
      <c r="N34" s="228">
        <f t="shared" si="27"/>
        <v>0</v>
      </c>
      <c r="O34" s="129">
        <f t="shared" si="27"/>
        <v>0</v>
      </c>
      <c r="P34" s="199">
        <f t="shared" si="27"/>
        <v>0</v>
      </c>
      <c r="Q34" s="127">
        <f t="shared" si="27"/>
        <v>0</v>
      </c>
      <c r="R34" s="228">
        <f t="shared" si="27"/>
        <v>0</v>
      </c>
      <c r="S34" s="129">
        <f t="shared" si="27"/>
        <v>0</v>
      </c>
      <c r="T34" s="199">
        <f aca="true" t="shared" si="28" ref="T34:AI34">SUM(T35:T36)</f>
        <v>0</v>
      </c>
      <c r="U34" s="127">
        <f t="shared" si="28"/>
        <v>0</v>
      </c>
      <c r="V34" s="228">
        <f t="shared" si="28"/>
        <v>0</v>
      </c>
      <c r="W34" s="129">
        <f t="shared" si="28"/>
        <v>0</v>
      </c>
      <c r="X34" s="199">
        <f t="shared" si="28"/>
        <v>0</v>
      </c>
      <c r="Y34" s="127">
        <f t="shared" si="28"/>
        <v>0</v>
      </c>
      <c r="Z34" s="228">
        <f>SUM(Z35:Z36)</f>
        <v>0</v>
      </c>
      <c r="AA34" s="129">
        <f>SUM(AA35:AA36)</f>
        <v>0</v>
      </c>
      <c r="AB34" s="199">
        <f>SUM(AB35:AB36)</f>
        <v>0</v>
      </c>
      <c r="AC34" s="127">
        <f t="shared" si="28"/>
        <v>0</v>
      </c>
      <c r="AD34" s="127">
        <f t="shared" si="28"/>
        <v>0</v>
      </c>
      <c r="AE34" s="127">
        <f t="shared" si="28"/>
        <v>0</v>
      </c>
      <c r="AF34" s="127">
        <f t="shared" si="28"/>
        <v>0</v>
      </c>
      <c r="AG34" s="127">
        <f t="shared" si="28"/>
        <v>0</v>
      </c>
      <c r="AH34" s="127">
        <f t="shared" si="28"/>
        <v>0</v>
      </c>
      <c r="AI34" s="127">
        <f t="shared" si="28"/>
        <v>0</v>
      </c>
      <c r="AJ34" s="127">
        <f aca="true" t="shared" si="29" ref="AJ34:AO34">SUM(AJ35:AJ36)</f>
        <v>0</v>
      </c>
      <c r="AK34" s="127">
        <f t="shared" si="29"/>
        <v>0</v>
      </c>
      <c r="AL34" s="127">
        <f t="shared" si="29"/>
        <v>0</v>
      </c>
      <c r="AM34" s="127">
        <f t="shared" si="29"/>
        <v>0</v>
      </c>
      <c r="AN34" s="127">
        <f t="shared" si="29"/>
        <v>0</v>
      </c>
      <c r="AO34" s="127">
        <f t="shared" si="29"/>
        <v>0</v>
      </c>
      <c r="AP34" s="169"/>
      <c r="AQ34" s="229" t="s">
        <v>247</v>
      </c>
    </row>
    <row r="35" spans="1:43" s="14" customFormat="1" ht="12.75" outlineLevel="1">
      <c r="A35" s="39" t="s">
        <v>52</v>
      </c>
      <c r="B35" s="84" t="s">
        <v>81</v>
      </c>
      <c r="C35" s="89">
        <v>0</v>
      </c>
      <c r="D35" s="89">
        <v>0</v>
      </c>
      <c r="E35" s="89">
        <v>0</v>
      </c>
      <c r="F35" s="18">
        <v>0</v>
      </c>
      <c r="G35" s="10">
        <v>0</v>
      </c>
      <c r="H35" s="8">
        <v>0</v>
      </c>
      <c r="I35" s="89">
        <v>0</v>
      </c>
      <c r="J35" s="18">
        <v>0</v>
      </c>
      <c r="K35" s="10">
        <v>0</v>
      </c>
      <c r="L35" s="8">
        <v>0</v>
      </c>
      <c r="M35" s="89">
        <v>0</v>
      </c>
      <c r="N35" s="18">
        <v>0</v>
      </c>
      <c r="O35" s="10">
        <v>0</v>
      </c>
      <c r="P35" s="8">
        <v>0</v>
      </c>
      <c r="Q35" s="89">
        <v>0</v>
      </c>
      <c r="R35" s="18">
        <v>0</v>
      </c>
      <c r="S35" s="10">
        <v>0</v>
      </c>
      <c r="T35" s="8">
        <v>0</v>
      </c>
      <c r="U35" s="89">
        <v>0</v>
      </c>
      <c r="V35" s="18">
        <v>0</v>
      </c>
      <c r="W35" s="10">
        <v>0</v>
      </c>
      <c r="X35" s="8">
        <v>0</v>
      </c>
      <c r="Y35" s="89">
        <v>0</v>
      </c>
      <c r="Z35" s="18">
        <v>0</v>
      </c>
      <c r="AA35" s="10">
        <v>0</v>
      </c>
      <c r="AB35" s="8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161"/>
      <c r="AQ35" s="189" t="s">
        <v>247</v>
      </c>
    </row>
    <row r="36" spans="1:43" s="14" customFormat="1" ht="12.75" outlineLevel="1">
      <c r="A36" s="39" t="s">
        <v>52</v>
      </c>
      <c r="B36" s="84" t="s">
        <v>82</v>
      </c>
      <c r="C36" s="89">
        <v>0</v>
      </c>
      <c r="D36" s="89">
        <v>0</v>
      </c>
      <c r="E36" s="89">
        <v>0</v>
      </c>
      <c r="F36" s="18">
        <v>0</v>
      </c>
      <c r="G36" s="10">
        <v>0</v>
      </c>
      <c r="H36" s="8">
        <v>0</v>
      </c>
      <c r="I36" s="89">
        <v>0</v>
      </c>
      <c r="J36" s="18">
        <v>0</v>
      </c>
      <c r="K36" s="10">
        <v>0</v>
      </c>
      <c r="L36" s="8">
        <v>0</v>
      </c>
      <c r="M36" s="89">
        <v>0</v>
      </c>
      <c r="N36" s="18">
        <v>0</v>
      </c>
      <c r="O36" s="10">
        <v>0</v>
      </c>
      <c r="P36" s="8">
        <v>0</v>
      </c>
      <c r="Q36" s="89">
        <v>0</v>
      </c>
      <c r="R36" s="18">
        <v>0</v>
      </c>
      <c r="S36" s="10">
        <v>0</v>
      </c>
      <c r="T36" s="8">
        <v>0</v>
      </c>
      <c r="U36" s="89">
        <v>0</v>
      </c>
      <c r="V36" s="18">
        <v>0</v>
      </c>
      <c r="W36" s="10">
        <v>0</v>
      </c>
      <c r="X36" s="8">
        <v>0</v>
      </c>
      <c r="Y36" s="89">
        <v>0</v>
      </c>
      <c r="Z36" s="18">
        <v>0</v>
      </c>
      <c r="AA36" s="10">
        <v>0</v>
      </c>
      <c r="AB36" s="8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161"/>
      <c r="AQ36" s="189" t="s">
        <v>247</v>
      </c>
    </row>
    <row r="37" spans="1:43" s="14" customFormat="1" ht="12.75" outlineLevel="1">
      <c r="A37" s="39" t="s">
        <v>35</v>
      </c>
      <c r="B37" s="84" t="s">
        <v>75</v>
      </c>
      <c r="C37" s="89">
        <v>0</v>
      </c>
      <c r="D37" s="89">
        <v>0</v>
      </c>
      <c r="E37" s="89">
        <v>0</v>
      </c>
      <c r="F37" s="18">
        <v>0</v>
      </c>
      <c r="G37" s="10">
        <v>0</v>
      </c>
      <c r="H37" s="8">
        <v>0</v>
      </c>
      <c r="I37" s="89">
        <v>0</v>
      </c>
      <c r="J37" s="18">
        <v>0</v>
      </c>
      <c r="K37" s="10">
        <v>0</v>
      </c>
      <c r="L37" s="8">
        <v>0</v>
      </c>
      <c r="M37" s="89">
        <v>0</v>
      </c>
      <c r="N37" s="18">
        <v>0</v>
      </c>
      <c r="O37" s="10">
        <v>0</v>
      </c>
      <c r="P37" s="8">
        <v>0</v>
      </c>
      <c r="Q37" s="89">
        <v>0</v>
      </c>
      <c r="R37" s="18">
        <v>0</v>
      </c>
      <c r="S37" s="10">
        <v>0</v>
      </c>
      <c r="T37" s="8">
        <v>0</v>
      </c>
      <c r="U37" s="89">
        <v>0</v>
      </c>
      <c r="V37" s="18">
        <v>0</v>
      </c>
      <c r="W37" s="10">
        <v>0</v>
      </c>
      <c r="X37" s="8">
        <v>0</v>
      </c>
      <c r="Y37" s="89">
        <v>0</v>
      </c>
      <c r="Z37" s="18">
        <v>0</v>
      </c>
      <c r="AA37" s="10">
        <v>0</v>
      </c>
      <c r="AB37" s="8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  <c r="AO37" s="89">
        <v>0</v>
      </c>
      <c r="AP37" s="161"/>
      <c r="AQ37" s="189" t="s">
        <v>247</v>
      </c>
    </row>
    <row r="38" spans="1:43" s="102" customFormat="1" ht="12.75">
      <c r="A38" s="77" t="s">
        <v>13</v>
      </c>
      <c r="B38" s="91" t="s">
        <v>84</v>
      </c>
      <c r="C38" s="127">
        <f aca="true" t="shared" si="30" ref="C38:S38">C39+C40+C41+C42+C45+C46+C47+C48+C49</f>
        <v>0</v>
      </c>
      <c r="D38" s="127">
        <f t="shared" si="30"/>
        <v>0</v>
      </c>
      <c r="E38" s="127">
        <f t="shared" si="30"/>
        <v>0</v>
      </c>
      <c r="F38" s="228">
        <f t="shared" si="30"/>
        <v>0</v>
      </c>
      <c r="G38" s="129">
        <f>G39+G40+G41+G42+G45+G46+G47+G48+G49</f>
        <v>0</v>
      </c>
      <c r="H38" s="199">
        <f>H39+H40+H41+H42+H45+H46+H47+H48+H49</f>
        <v>0</v>
      </c>
      <c r="I38" s="127">
        <f>I39+I40+I41+I42+I45+I46+I47+I48+I49</f>
        <v>0</v>
      </c>
      <c r="J38" s="228">
        <f t="shared" si="30"/>
        <v>0</v>
      </c>
      <c r="K38" s="129">
        <f>K39+K40+K41+K42+K45+K46+K47+K48+K49</f>
        <v>0</v>
      </c>
      <c r="L38" s="199">
        <f>L39+L40+L41+L42+L45+L46+L47+L48+L49</f>
        <v>0</v>
      </c>
      <c r="M38" s="127">
        <f>M39+M40+M41+M42+M45+M46+M47+M48+M49</f>
        <v>0</v>
      </c>
      <c r="N38" s="228">
        <f t="shared" si="30"/>
        <v>0</v>
      </c>
      <c r="O38" s="129">
        <f t="shared" si="30"/>
        <v>0</v>
      </c>
      <c r="P38" s="199">
        <f t="shared" si="30"/>
        <v>0</v>
      </c>
      <c r="Q38" s="127">
        <f t="shared" si="30"/>
        <v>0</v>
      </c>
      <c r="R38" s="228">
        <f t="shared" si="30"/>
        <v>0</v>
      </c>
      <c r="S38" s="129">
        <f t="shared" si="30"/>
        <v>0</v>
      </c>
      <c r="T38" s="199">
        <f aca="true" t="shared" si="31" ref="T38:AI38">T39+T40+T41+T42+T45+T46+T47+T48+T49</f>
        <v>0</v>
      </c>
      <c r="U38" s="127">
        <f t="shared" si="31"/>
        <v>0</v>
      </c>
      <c r="V38" s="228">
        <f t="shared" si="31"/>
        <v>0</v>
      </c>
      <c r="W38" s="129">
        <f t="shared" si="31"/>
        <v>0</v>
      </c>
      <c r="X38" s="199">
        <f t="shared" si="31"/>
        <v>0</v>
      </c>
      <c r="Y38" s="127">
        <f t="shared" si="31"/>
        <v>0</v>
      </c>
      <c r="Z38" s="228">
        <f>Z39+Z40+Z41+Z42+Z45+Z46+Z47+Z48+Z49</f>
        <v>0</v>
      </c>
      <c r="AA38" s="129">
        <f>AA39+AA40+AA41+AA42+AA45+AA46+AA47+AA48+AA49</f>
        <v>0</v>
      </c>
      <c r="AB38" s="199">
        <f>AB39+AB40+AB41+AB42+AB45+AB46+AB47+AB48+AB49</f>
        <v>0</v>
      </c>
      <c r="AC38" s="127">
        <f t="shared" si="31"/>
        <v>0</v>
      </c>
      <c r="AD38" s="127">
        <f t="shared" si="31"/>
        <v>0</v>
      </c>
      <c r="AE38" s="127">
        <f t="shared" si="31"/>
        <v>0</v>
      </c>
      <c r="AF38" s="127">
        <f t="shared" si="31"/>
        <v>0</v>
      </c>
      <c r="AG38" s="127">
        <f t="shared" si="31"/>
        <v>0</v>
      </c>
      <c r="AH38" s="127">
        <f t="shared" si="31"/>
        <v>0</v>
      </c>
      <c r="AI38" s="127">
        <f t="shared" si="31"/>
        <v>0</v>
      </c>
      <c r="AJ38" s="127">
        <f aca="true" t="shared" si="32" ref="AJ38:AO38">AJ39+AJ40+AJ41+AJ42+AJ45+AJ46+AJ47+AJ48+AJ49</f>
        <v>0</v>
      </c>
      <c r="AK38" s="127">
        <f t="shared" si="32"/>
        <v>0</v>
      </c>
      <c r="AL38" s="127">
        <f t="shared" si="32"/>
        <v>0</v>
      </c>
      <c r="AM38" s="127">
        <f t="shared" si="32"/>
        <v>0</v>
      </c>
      <c r="AN38" s="127">
        <f t="shared" si="32"/>
        <v>0</v>
      </c>
      <c r="AO38" s="127">
        <f t="shared" si="32"/>
        <v>0</v>
      </c>
      <c r="AP38" s="169"/>
      <c r="AQ38" s="229" t="s">
        <v>247</v>
      </c>
    </row>
    <row r="39" spans="1:43" s="14" customFormat="1" ht="12.75" outlineLevel="1">
      <c r="A39" s="39" t="s">
        <v>67</v>
      </c>
      <c r="B39" s="84" t="s">
        <v>69</v>
      </c>
      <c r="C39" s="89">
        <v>0</v>
      </c>
      <c r="D39" s="89">
        <v>0</v>
      </c>
      <c r="E39" s="89">
        <v>0</v>
      </c>
      <c r="F39" s="18">
        <v>0</v>
      </c>
      <c r="G39" s="10">
        <v>0</v>
      </c>
      <c r="H39" s="8">
        <v>0</v>
      </c>
      <c r="I39" s="89">
        <v>0</v>
      </c>
      <c r="J39" s="18">
        <v>0</v>
      </c>
      <c r="K39" s="10">
        <v>0</v>
      </c>
      <c r="L39" s="8">
        <v>0</v>
      </c>
      <c r="M39" s="89">
        <v>0</v>
      </c>
      <c r="N39" s="18">
        <v>0</v>
      </c>
      <c r="O39" s="10">
        <v>0</v>
      </c>
      <c r="P39" s="8">
        <v>0</v>
      </c>
      <c r="Q39" s="89">
        <v>0</v>
      </c>
      <c r="R39" s="18">
        <v>0</v>
      </c>
      <c r="S39" s="10">
        <v>0</v>
      </c>
      <c r="T39" s="8">
        <v>0</v>
      </c>
      <c r="U39" s="89">
        <v>0</v>
      </c>
      <c r="V39" s="18">
        <v>0</v>
      </c>
      <c r="W39" s="10">
        <v>0</v>
      </c>
      <c r="X39" s="8">
        <v>0</v>
      </c>
      <c r="Y39" s="89">
        <v>0</v>
      </c>
      <c r="Z39" s="18">
        <v>0</v>
      </c>
      <c r="AA39" s="10">
        <v>0</v>
      </c>
      <c r="AB39" s="8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161"/>
      <c r="AQ39" s="189" t="s">
        <v>247</v>
      </c>
    </row>
    <row r="40" spans="1:43" s="14" customFormat="1" ht="12.75" outlineLevel="1">
      <c r="A40" s="39" t="s">
        <v>35</v>
      </c>
      <c r="B40" s="84" t="s">
        <v>71</v>
      </c>
      <c r="C40" s="89">
        <v>0</v>
      </c>
      <c r="D40" s="89">
        <v>0</v>
      </c>
      <c r="E40" s="89">
        <v>0</v>
      </c>
      <c r="F40" s="18">
        <v>0</v>
      </c>
      <c r="G40" s="10">
        <v>0</v>
      </c>
      <c r="H40" s="8">
        <v>0</v>
      </c>
      <c r="I40" s="89">
        <v>0</v>
      </c>
      <c r="J40" s="18">
        <v>0</v>
      </c>
      <c r="K40" s="10">
        <v>0</v>
      </c>
      <c r="L40" s="8">
        <v>0</v>
      </c>
      <c r="M40" s="89">
        <v>0</v>
      </c>
      <c r="N40" s="18">
        <v>0</v>
      </c>
      <c r="O40" s="10">
        <v>0</v>
      </c>
      <c r="P40" s="8">
        <v>0</v>
      </c>
      <c r="Q40" s="89">
        <v>0</v>
      </c>
      <c r="R40" s="18">
        <v>0</v>
      </c>
      <c r="S40" s="10">
        <v>0</v>
      </c>
      <c r="T40" s="8">
        <v>0</v>
      </c>
      <c r="U40" s="89">
        <v>0</v>
      </c>
      <c r="V40" s="18">
        <v>0</v>
      </c>
      <c r="W40" s="10">
        <v>0</v>
      </c>
      <c r="X40" s="8">
        <v>0</v>
      </c>
      <c r="Y40" s="89">
        <v>0</v>
      </c>
      <c r="Z40" s="18">
        <v>0</v>
      </c>
      <c r="AA40" s="10">
        <v>0</v>
      </c>
      <c r="AB40" s="8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161"/>
      <c r="AQ40" s="189" t="s">
        <v>247</v>
      </c>
    </row>
    <row r="41" spans="1:43" s="14" customFormat="1" ht="12.75" outlineLevel="1">
      <c r="A41" s="39" t="s">
        <v>39</v>
      </c>
      <c r="B41" s="84" t="s">
        <v>88</v>
      </c>
      <c r="C41" s="89">
        <v>0</v>
      </c>
      <c r="D41" s="89">
        <v>0</v>
      </c>
      <c r="E41" s="89">
        <v>0</v>
      </c>
      <c r="F41" s="18">
        <v>0</v>
      </c>
      <c r="G41" s="10">
        <v>0</v>
      </c>
      <c r="H41" s="8">
        <v>0</v>
      </c>
      <c r="I41" s="89">
        <v>0</v>
      </c>
      <c r="J41" s="18">
        <v>0</v>
      </c>
      <c r="K41" s="10">
        <v>0</v>
      </c>
      <c r="L41" s="8">
        <v>0</v>
      </c>
      <c r="M41" s="89">
        <v>0</v>
      </c>
      <c r="N41" s="18">
        <v>0</v>
      </c>
      <c r="O41" s="10">
        <v>0</v>
      </c>
      <c r="P41" s="8">
        <v>0</v>
      </c>
      <c r="Q41" s="89">
        <v>0</v>
      </c>
      <c r="R41" s="18">
        <v>0</v>
      </c>
      <c r="S41" s="10">
        <v>0</v>
      </c>
      <c r="T41" s="8">
        <v>0</v>
      </c>
      <c r="U41" s="89">
        <v>0</v>
      </c>
      <c r="V41" s="18">
        <v>0</v>
      </c>
      <c r="W41" s="10">
        <v>0</v>
      </c>
      <c r="X41" s="8">
        <v>0</v>
      </c>
      <c r="Y41" s="89">
        <v>0</v>
      </c>
      <c r="Z41" s="18">
        <v>0</v>
      </c>
      <c r="AA41" s="10">
        <v>0</v>
      </c>
      <c r="AB41" s="8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  <c r="AO41" s="89">
        <v>0</v>
      </c>
      <c r="AP41" s="161"/>
      <c r="AQ41" s="189" t="s">
        <v>247</v>
      </c>
    </row>
    <row r="42" spans="1:43" s="102" customFormat="1" ht="12.75" outlineLevel="1">
      <c r="A42" s="77" t="s">
        <v>43</v>
      </c>
      <c r="B42" s="91" t="s">
        <v>80</v>
      </c>
      <c r="C42" s="127">
        <f aca="true" t="shared" si="33" ref="C42:S42">SUM(C43:C44)</f>
        <v>0</v>
      </c>
      <c r="D42" s="127">
        <f t="shared" si="33"/>
        <v>0</v>
      </c>
      <c r="E42" s="127">
        <f t="shared" si="33"/>
        <v>0</v>
      </c>
      <c r="F42" s="228">
        <f t="shared" si="33"/>
        <v>0</v>
      </c>
      <c r="G42" s="129">
        <f>SUM(G43:G44)</f>
        <v>0</v>
      </c>
      <c r="H42" s="199">
        <f>SUM(H43:H44)</f>
        <v>0</v>
      </c>
      <c r="I42" s="127">
        <f>SUM(I43:I44)</f>
        <v>0</v>
      </c>
      <c r="J42" s="228">
        <f t="shared" si="33"/>
        <v>0</v>
      </c>
      <c r="K42" s="129">
        <f t="shared" si="33"/>
        <v>0</v>
      </c>
      <c r="L42" s="199">
        <f t="shared" si="33"/>
        <v>0</v>
      </c>
      <c r="M42" s="127">
        <f t="shared" si="33"/>
        <v>0</v>
      </c>
      <c r="N42" s="228">
        <f t="shared" si="33"/>
        <v>0</v>
      </c>
      <c r="O42" s="129">
        <f t="shared" si="33"/>
        <v>0</v>
      </c>
      <c r="P42" s="199">
        <f t="shared" si="33"/>
        <v>0</v>
      </c>
      <c r="Q42" s="127">
        <f t="shared" si="33"/>
        <v>0</v>
      </c>
      <c r="R42" s="228">
        <f t="shared" si="33"/>
        <v>0</v>
      </c>
      <c r="S42" s="129">
        <f t="shared" si="33"/>
        <v>0</v>
      </c>
      <c r="T42" s="199">
        <f aca="true" t="shared" si="34" ref="T42:AI42">SUM(T43:T44)</f>
        <v>0</v>
      </c>
      <c r="U42" s="127">
        <f t="shared" si="34"/>
        <v>0</v>
      </c>
      <c r="V42" s="228">
        <f t="shared" si="34"/>
        <v>0</v>
      </c>
      <c r="W42" s="129">
        <f t="shared" si="34"/>
        <v>0</v>
      </c>
      <c r="X42" s="199">
        <f t="shared" si="34"/>
        <v>0</v>
      </c>
      <c r="Y42" s="127">
        <f t="shared" si="34"/>
        <v>0</v>
      </c>
      <c r="Z42" s="228">
        <f>SUM(Z43:Z44)</f>
        <v>0</v>
      </c>
      <c r="AA42" s="129">
        <f>SUM(AA43:AA44)</f>
        <v>0</v>
      </c>
      <c r="AB42" s="199">
        <f>SUM(AB43:AB44)</f>
        <v>0</v>
      </c>
      <c r="AC42" s="127">
        <f t="shared" si="34"/>
        <v>0</v>
      </c>
      <c r="AD42" s="127">
        <f t="shared" si="34"/>
        <v>0</v>
      </c>
      <c r="AE42" s="127">
        <f t="shared" si="34"/>
        <v>0</v>
      </c>
      <c r="AF42" s="127">
        <f t="shared" si="34"/>
        <v>0</v>
      </c>
      <c r="AG42" s="127">
        <f t="shared" si="34"/>
        <v>0</v>
      </c>
      <c r="AH42" s="127">
        <f t="shared" si="34"/>
        <v>0</v>
      </c>
      <c r="AI42" s="127">
        <f t="shared" si="34"/>
        <v>0</v>
      </c>
      <c r="AJ42" s="127">
        <f aca="true" t="shared" si="35" ref="AJ42:AO42">SUM(AJ43:AJ44)</f>
        <v>0</v>
      </c>
      <c r="AK42" s="127">
        <f t="shared" si="35"/>
        <v>0</v>
      </c>
      <c r="AL42" s="127">
        <f t="shared" si="35"/>
        <v>0</v>
      </c>
      <c r="AM42" s="127">
        <f t="shared" si="35"/>
        <v>0</v>
      </c>
      <c r="AN42" s="127">
        <f t="shared" si="35"/>
        <v>0</v>
      </c>
      <c r="AO42" s="127">
        <f t="shared" si="35"/>
        <v>0</v>
      </c>
      <c r="AP42" s="169"/>
      <c r="AQ42" s="229" t="s">
        <v>247</v>
      </c>
    </row>
    <row r="43" spans="1:43" s="74" customFormat="1" ht="12.75" outlineLevel="1">
      <c r="A43" s="39" t="s">
        <v>52</v>
      </c>
      <c r="B43" s="84" t="s">
        <v>81</v>
      </c>
      <c r="C43" s="89">
        <v>0</v>
      </c>
      <c r="D43" s="89">
        <v>0</v>
      </c>
      <c r="E43" s="89">
        <v>0</v>
      </c>
      <c r="F43" s="18">
        <v>0</v>
      </c>
      <c r="G43" s="10">
        <v>0</v>
      </c>
      <c r="H43" s="8">
        <v>0</v>
      </c>
      <c r="I43" s="89">
        <v>0</v>
      </c>
      <c r="J43" s="18">
        <v>0</v>
      </c>
      <c r="K43" s="10">
        <v>0</v>
      </c>
      <c r="L43" s="8">
        <v>0</v>
      </c>
      <c r="M43" s="89">
        <v>0</v>
      </c>
      <c r="N43" s="18">
        <v>0</v>
      </c>
      <c r="O43" s="10">
        <v>0</v>
      </c>
      <c r="P43" s="8">
        <v>0</v>
      </c>
      <c r="Q43" s="89">
        <v>0</v>
      </c>
      <c r="R43" s="18">
        <v>0</v>
      </c>
      <c r="S43" s="10">
        <v>0</v>
      </c>
      <c r="T43" s="8">
        <v>0</v>
      </c>
      <c r="U43" s="89">
        <v>0</v>
      </c>
      <c r="V43" s="18">
        <v>0</v>
      </c>
      <c r="W43" s="10">
        <v>0</v>
      </c>
      <c r="X43" s="8">
        <v>0</v>
      </c>
      <c r="Y43" s="89">
        <v>0</v>
      </c>
      <c r="Z43" s="18">
        <v>0</v>
      </c>
      <c r="AA43" s="10">
        <v>0</v>
      </c>
      <c r="AB43" s="8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  <c r="AO43" s="89">
        <v>0</v>
      </c>
      <c r="AP43" s="161"/>
      <c r="AQ43" s="190" t="s">
        <v>247</v>
      </c>
    </row>
    <row r="44" spans="1:43" s="74" customFormat="1" ht="12.75" outlineLevel="1">
      <c r="A44" s="39" t="s">
        <v>52</v>
      </c>
      <c r="B44" s="84" t="s">
        <v>92</v>
      </c>
      <c r="C44" s="89">
        <v>0</v>
      </c>
      <c r="D44" s="89">
        <v>0</v>
      </c>
      <c r="E44" s="89">
        <v>0</v>
      </c>
      <c r="F44" s="18">
        <v>0</v>
      </c>
      <c r="G44" s="10">
        <v>0</v>
      </c>
      <c r="H44" s="8">
        <v>0</v>
      </c>
      <c r="I44" s="89">
        <v>0</v>
      </c>
      <c r="J44" s="18">
        <v>0</v>
      </c>
      <c r="K44" s="10">
        <v>0</v>
      </c>
      <c r="L44" s="8">
        <v>0</v>
      </c>
      <c r="M44" s="89">
        <v>0</v>
      </c>
      <c r="N44" s="18">
        <v>0</v>
      </c>
      <c r="O44" s="10">
        <v>0</v>
      </c>
      <c r="P44" s="8">
        <v>0</v>
      </c>
      <c r="Q44" s="89">
        <v>0</v>
      </c>
      <c r="R44" s="18">
        <v>0</v>
      </c>
      <c r="S44" s="10">
        <v>0</v>
      </c>
      <c r="T44" s="8">
        <v>0</v>
      </c>
      <c r="U44" s="89">
        <v>0</v>
      </c>
      <c r="V44" s="18">
        <v>0</v>
      </c>
      <c r="W44" s="10">
        <v>0</v>
      </c>
      <c r="X44" s="8">
        <v>0</v>
      </c>
      <c r="Y44" s="89">
        <v>0</v>
      </c>
      <c r="Z44" s="18">
        <v>0</v>
      </c>
      <c r="AA44" s="10">
        <v>0</v>
      </c>
      <c r="AB44" s="8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  <c r="AO44" s="89">
        <v>0</v>
      </c>
      <c r="AP44" s="161"/>
      <c r="AQ44" s="190" t="s">
        <v>247</v>
      </c>
    </row>
    <row r="45" spans="1:43" s="14" customFormat="1" ht="12.75" outlineLevel="1">
      <c r="A45" s="39" t="s">
        <v>46</v>
      </c>
      <c r="B45" s="84" t="s">
        <v>94</v>
      </c>
      <c r="C45" s="89">
        <v>0</v>
      </c>
      <c r="D45" s="89">
        <v>0</v>
      </c>
      <c r="E45" s="89">
        <v>0</v>
      </c>
      <c r="F45" s="18">
        <v>0</v>
      </c>
      <c r="G45" s="10">
        <v>0</v>
      </c>
      <c r="H45" s="8">
        <v>0</v>
      </c>
      <c r="I45" s="89">
        <v>0</v>
      </c>
      <c r="J45" s="18">
        <v>0</v>
      </c>
      <c r="K45" s="10">
        <v>0</v>
      </c>
      <c r="L45" s="8">
        <v>0</v>
      </c>
      <c r="M45" s="89">
        <v>0</v>
      </c>
      <c r="N45" s="18">
        <v>0</v>
      </c>
      <c r="O45" s="10">
        <v>0</v>
      </c>
      <c r="P45" s="8">
        <v>0</v>
      </c>
      <c r="Q45" s="89">
        <v>0</v>
      </c>
      <c r="R45" s="18">
        <v>0</v>
      </c>
      <c r="S45" s="10">
        <v>0</v>
      </c>
      <c r="T45" s="8">
        <v>0</v>
      </c>
      <c r="U45" s="89">
        <v>0</v>
      </c>
      <c r="V45" s="18">
        <v>0</v>
      </c>
      <c r="W45" s="10">
        <v>0</v>
      </c>
      <c r="X45" s="8">
        <v>0</v>
      </c>
      <c r="Y45" s="89">
        <v>0</v>
      </c>
      <c r="Z45" s="18">
        <v>0</v>
      </c>
      <c r="AA45" s="10">
        <v>0</v>
      </c>
      <c r="AB45" s="8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161"/>
      <c r="AQ45" s="189" t="s">
        <v>247</v>
      </c>
    </row>
    <row r="46" spans="1:43" s="14" customFormat="1" ht="12.75" outlineLevel="1">
      <c r="A46" s="39" t="s">
        <v>96</v>
      </c>
      <c r="B46" s="84" t="s">
        <v>97</v>
      </c>
      <c r="C46" s="89">
        <v>0</v>
      </c>
      <c r="D46" s="89">
        <v>0</v>
      </c>
      <c r="E46" s="89">
        <v>0</v>
      </c>
      <c r="F46" s="18">
        <v>0</v>
      </c>
      <c r="G46" s="10">
        <v>0</v>
      </c>
      <c r="H46" s="8">
        <v>0</v>
      </c>
      <c r="I46" s="89">
        <v>0</v>
      </c>
      <c r="J46" s="18">
        <v>0</v>
      </c>
      <c r="K46" s="10">
        <v>0</v>
      </c>
      <c r="L46" s="8">
        <v>0</v>
      </c>
      <c r="M46" s="89">
        <v>0</v>
      </c>
      <c r="N46" s="18">
        <v>0</v>
      </c>
      <c r="O46" s="10">
        <v>0</v>
      </c>
      <c r="P46" s="8">
        <v>0</v>
      </c>
      <c r="Q46" s="89">
        <v>0</v>
      </c>
      <c r="R46" s="18">
        <v>0</v>
      </c>
      <c r="S46" s="10">
        <v>0</v>
      </c>
      <c r="T46" s="8">
        <v>0</v>
      </c>
      <c r="U46" s="89">
        <v>0</v>
      </c>
      <c r="V46" s="18">
        <v>0</v>
      </c>
      <c r="W46" s="10">
        <v>0</v>
      </c>
      <c r="X46" s="8">
        <v>0</v>
      </c>
      <c r="Y46" s="89">
        <v>0</v>
      </c>
      <c r="Z46" s="18">
        <v>0</v>
      </c>
      <c r="AA46" s="10">
        <v>0</v>
      </c>
      <c r="AB46" s="8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161"/>
      <c r="AQ46" s="189" t="s">
        <v>247</v>
      </c>
    </row>
    <row r="47" spans="1:43" s="14" customFormat="1" ht="12.75" outlineLevel="1">
      <c r="A47" s="39" t="s">
        <v>99</v>
      </c>
      <c r="B47" s="84" t="s">
        <v>100</v>
      </c>
      <c r="C47" s="89">
        <v>0</v>
      </c>
      <c r="D47" s="89">
        <v>0</v>
      </c>
      <c r="E47" s="89">
        <v>0</v>
      </c>
      <c r="F47" s="18">
        <v>0</v>
      </c>
      <c r="G47" s="10">
        <v>0</v>
      </c>
      <c r="H47" s="8">
        <v>0</v>
      </c>
      <c r="I47" s="89">
        <v>0</v>
      </c>
      <c r="J47" s="18">
        <v>0</v>
      </c>
      <c r="K47" s="10">
        <v>0</v>
      </c>
      <c r="L47" s="8">
        <v>0</v>
      </c>
      <c r="M47" s="89">
        <v>0</v>
      </c>
      <c r="N47" s="18">
        <v>0</v>
      </c>
      <c r="O47" s="10">
        <v>0</v>
      </c>
      <c r="P47" s="8">
        <v>0</v>
      </c>
      <c r="Q47" s="89">
        <v>0</v>
      </c>
      <c r="R47" s="18">
        <v>0</v>
      </c>
      <c r="S47" s="10">
        <v>0</v>
      </c>
      <c r="T47" s="8">
        <v>0</v>
      </c>
      <c r="U47" s="89">
        <v>0</v>
      </c>
      <c r="V47" s="18">
        <v>0</v>
      </c>
      <c r="W47" s="10">
        <v>0</v>
      </c>
      <c r="X47" s="8">
        <v>0</v>
      </c>
      <c r="Y47" s="89">
        <v>0</v>
      </c>
      <c r="Z47" s="18">
        <v>0</v>
      </c>
      <c r="AA47" s="10">
        <v>0</v>
      </c>
      <c r="AB47" s="8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161"/>
      <c r="AQ47" s="189" t="s">
        <v>247</v>
      </c>
    </row>
    <row r="48" spans="1:43" s="14" customFormat="1" ht="12.75" outlineLevel="1">
      <c r="A48" s="39" t="s">
        <v>103</v>
      </c>
      <c r="B48" s="84" t="s">
        <v>104</v>
      </c>
      <c r="C48" s="89">
        <v>0</v>
      </c>
      <c r="D48" s="89">
        <v>0</v>
      </c>
      <c r="E48" s="89">
        <v>0</v>
      </c>
      <c r="F48" s="18">
        <v>0</v>
      </c>
      <c r="G48" s="10">
        <v>0</v>
      </c>
      <c r="H48" s="8">
        <v>0</v>
      </c>
      <c r="I48" s="89">
        <v>0</v>
      </c>
      <c r="J48" s="18">
        <v>0</v>
      </c>
      <c r="K48" s="10">
        <v>0</v>
      </c>
      <c r="L48" s="8">
        <v>0</v>
      </c>
      <c r="M48" s="89">
        <v>0</v>
      </c>
      <c r="N48" s="18">
        <v>0</v>
      </c>
      <c r="O48" s="10">
        <v>0</v>
      </c>
      <c r="P48" s="8">
        <v>0</v>
      </c>
      <c r="Q48" s="89">
        <v>0</v>
      </c>
      <c r="R48" s="18">
        <v>0</v>
      </c>
      <c r="S48" s="10">
        <v>0</v>
      </c>
      <c r="T48" s="8">
        <v>0</v>
      </c>
      <c r="U48" s="89">
        <v>0</v>
      </c>
      <c r="V48" s="18">
        <v>0</v>
      </c>
      <c r="W48" s="10">
        <v>0</v>
      </c>
      <c r="X48" s="8">
        <v>0</v>
      </c>
      <c r="Y48" s="89">
        <v>0</v>
      </c>
      <c r="Z48" s="18">
        <v>0</v>
      </c>
      <c r="AA48" s="10">
        <v>0</v>
      </c>
      <c r="AB48" s="8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161"/>
      <c r="AQ48" s="189" t="s">
        <v>247</v>
      </c>
    </row>
    <row r="49" spans="1:43" s="14" customFormat="1" ht="12.75" outlineLevel="1">
      <c r="A49" s="39" t="s">
        <v>106</v>
      </c>
      <c r="B49" s="84" t="s">
        <v>75</v>
      </c>
      <c r="C49" s="89">
        <v>0</v>
      </c>
      <c r="D49" s="89">
        <v>0</v>
      </c>
      <c r="E49" s="89">
        <v>0</v>
      </c>
      <c r="F49" s="18">
        <v>0</v>
      </c>
      <c r="G49" s="10">
        <v>0</v>
      </c>
      <c r="H49" s="8">
        <v>0</v>
      </c>
      <c r="I49" s="89">
        <v>0</v>
      </c>
      <c r="J49" s="18">
        <v>0</v>
      </c>
      <c r="K49" s="10">
        <v>0</v>
      </c>
      <c r="L49" s="8">
        <v>0</v>
      </c>
      <c r="M49" s="89">
        <v>0</v>
      </c>
      <c r="N49" s="18">
        <v>0</v>
      </c>
      <c r="O49" s="10">
        <v>0</v>
      </c>
      <c r="P49" s="8">
        <v>0</v>
      </c>
      <c r="Q49" s="89">
        <v>0</v>
      </c>
      <c r="R49" s="18">
        <v>0</v>
      </c>
      <c r="S49" s="10">
        <v>0</v>
      </c>
      <c r="T49" s="8">
        <v>0</v>
      </c>
      <c r="U49" s="89">
        <v>0</v>
      </c>
      <c r="V49" s="18">
        <v>0</v>
      </c>
      <c r="W49" s="10">
        <v>0</v>
      </c>
      <c r="X49" s="8">
        <v>0</v>
      </c>
      <c r="Y49" s="89">
        <v>0</v>
      </c>
      <c r="Z49" s="18">
        <v>0</v>
      </c>
      <c r="AA49" s="10">
        <v>0</v>
      </c>
      <c r="AB49" s="8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161"/>
      <c r="AQ49" s="189" t="s">
        <v>247</v>
      </c>
    </row>
    <row r="50" spans="1:43" s="14" customFormat="1" ht="12.75">
      <c r="A50" s="39" t="s">
        <v>17</v>
      </c>
      <c r="B50" s="84" t="s">
        <v>108</v>
      </c>
      <c r="C50" s="89">
        <v>0</v>
      </c>
      <c r="D50" s="89">
        <v>0</v>
      </c>
      <c r="E50" s="89">
        <v>0</v>
      </c>
      <c r="F50" s="18">
        <v>0</v>
      </c>
      <c r="G50" s="10">
        <v>0</v>
      </c>
      <c r="H50" s="8">
        <v>0</v>
      </c>
      <c r="I50" s="89">
        <v>0</v>
      </c>
      <c r="J50" s="18">
        <v>0</v>
      </c>
      <c r="K50" s="10">
        <v>0</v>
      </c>
      <c r="L50" s="8">
        <v>0</v>
      </c>
      <c r="M50" s="89">
        <v>0</v>
      </c>
      <c r="N50" s="18">
        <v>0</v>
      </c>
      <c r="O50" s="10">
        <v>0</v>
      </c>
      <c r="P50" s="8">
        <v>0</v>
      </c>
      <c r="Q50" s="89">
        <v>0</v>
      </c>
      <c r="R50" s="18">
        <v>0</v>
      </c>
      <c r="S50" s="10">
        <v>0</v>
      </c>
      <c r="T50" s="8">
        <v>0</v>
      </c>
      <c r="U50" s="89">
        <v>0</v>
      </c>
      <c r="V50" s="18">
        <v>0</v>
      </c>
      <c r="W50" s="10">
        <v>0</v>
      </c>
      <c r="X50" s="8">
        <v>0</v>
      </c>
      <c r="Y50" s="89">
        <v>0</v>
      </c>
      <c r="Z50" s="18">
        <v>0</v>
      </c>
      <c r="AA50" s="10">
        <v>0</v>
      </c>
      <c r="AB50" s="8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161"/>
      <c r="AQ50" s="189" t="s">
        <v>247</v>
      </c>
    </row>
    <row r="51" spans="1:43" s="102" customFormat="1" ht="12.75">
      <c r="A51" s="77" t="s">
        <v>19</v>
      </c>
      <c r="B51" s="91" t="s">
        <v>110</v>
      </c>
      <c r="C51" s="127">
        <f aca="true" t="shared" si="36" ref="C51:S51">C52+C53</f>
        <v>0</v>
      </c>
      <c r="D51" s="127">
        <f t="shared" si="36"/>
        <v>0</v>
      </c>
      <c r="E51" s="127">
        <f t="shared" si="36"/>
        <v>0</v>
      </c>
      <c r="F51" s="228">
        <f t="shared" si="36"/>
        <v>0</v>
      </c>
      <c r="G51" s="129">
        <f>G52+G53</f>
        <v>0</v>
      </c>
      <c r="H51" s="199">
        <f>H52+H53</f>
        <v>0</v>
      </c>
      <c r="I51" s="127">
        <f>I52+I53</f>
        <v>0</v>
      </c>
      <c r="J51" s="228">
        <f t="shared" si="36"/>
        <v>0</v>
      </c>
      <c r="K51" s="129">
        <f t="shared" si="36"/>
        <v>0</v>
      </c>
      <c r="L51" s="199">
        <f t="shared" si="36"/>
        <v>0</v>
      </c>
      <c r="M51" s="127">
        <f t="shared" si="36"/>
        <v>0</v>
      </c>
      <c r="N51" s="228">
        <f t="shared" si="36"/>
        <v>0</v>
      </c>
      <c r="O51" s="129">
        <f t="shared" si="36"/>
        <v>0</v>
      </c>
      <c r="P51" s="199">
        <f t="shared" si="36"/>
        <v>0</v>
      </c>
      <c r="Q51" s="127">
        <f t="shared" si="36"/>
        <v>0</v>
      </c>
      <c r="R51" s="228">
        <f t="shared" si="36"/>
        <v>0</v>
      </c>
      <c r="S51" s="129">
        <f t="shared" si="36"/>
        <v>0</v>
      </c>
      <c r="T51" s="199">
        <f aca="true" t="shared" si="37" ref="T51:AI51">T52+T53</f>
        <v>0</v>
      </c>
      <c r="U51" s="127">
        <f t="shared" si="37"/>
        <v>0</v>
      </c>
      <c r="V51" s="228">
        <f t="shared" si="37"/>
        <v>0</v>
      </c>
      <c r="W51" s="129">
        <f t="shared" si="37"/>
        <v>0</v>
      </c>
      <c r="X51" s="199">
        <f t="shared" si="37"/>
        <v>0</v>
      </c>
      <c r="Y51" s="127">
        <f t="shared" si="37"/>
        <v>0</v>
      </c>
      <c r="Z51" s="228">
        <f>Z52+Z53</f>
        <v>0</v>
      </c>
      <c r="AA51" s="129">
        <f>AA52+AA53</f>
        <v>0</v>
      </c>
      <c r="AB51" s="199">
        <f>AB52+AB53</f>
        <v>0</v>
      </c>
      <c r="AC51" s="127">
        <f t="shared" si="37"/>
        <v>0</v>
      </c>
      <c r="AD51" s="127">
        <f t="shared" si="37"/>
        <v>0</v>
      </c>
      <c r="AE51" s="127">
        <f t="shared" si="37"/>
        <v>0</v>
      </c>
      <c r="AF51" s="127">
        <f t="shared" si="37"/>
        <v>0</v>
      </c>
      <c r="AG51" s="127">
        <f t="shared" si="37"/>
        <v>0</v>
      </c>
      <c r="AH51" s="127">
        <f t="shared" si="37"/>
        <v>0</v>
      </c>
      <c r="AI51" s="127">
        <f t="shared" si="37"/>
        <v>0</v>
      </c>
      <c r="AJ51" s="127">
        <f aca="true" t="shared" si="38" ref="AJ51:AO51">AJ52+AJ53</f>
        <v>0</v>
      </c>
      <c r="AK51" s="127">
        <f t="shared" si="38"/>
        <v>0</v>
      </c>
      <c r="AL51" s="127">
        <f t="shared" si="38"/>
        <v>0</v>
      </c>
      <c r="AM51" s="127">
        <f t="shared" si="38"/>
        <v>0</v>
      </c>
      <c r="AN51" s="127">
        <f t="shared" si="38"/>
        <v>0</v>
      </c>
      <c r="AO51" s="127">
        <f t="shared" si="38"/>
        <v>0</v>
      </c>
      <c r="AP51" s="169"/>
      <c r="AQ51" s="229" t="s">
        <v>247</v>
      </c>
    </row>
    <row r="52" spans="1:43" s="14" customFormat="1" ht="12.75">
      <c r="A52" s="39" t="s">
        <v>9</v>
      </c>
      <c r="B52" s="84" t="s">
        <v>111</v>
      </c>
      <c r="C52" s="89">
        <v>0</v>
      </c>
      <c r="D52" s="89">
        <v>0</v>
      </c>
      <c r="E52" s="89">
        <v>0</v>
      </c>
      <c r="F52" s="18">
        <v>0</v>
      </c>
      <c r="G52" s="10">
        <v>0</v>
      </c>
      <c r="H52" s="8">
        <v>0</v>
      </c>
      <c r="I52" s="89">
        <v>0</v>
      </c>
      <c r="J52" s="18">
        <v>0</v>
      </c>
      <c r="K52" s="10">
        <v>0</v>
      </c>
      <c r="L52" s="8">
        <v>0</v>
      </c>
      <c r="M52" s="89">
        <v>0</v>
      </c>
      <c r="N52" s="18">
        <v>0</v>
      </c>
      <c r="O52" s="10">
        <v>0</v>
      </c>
      <c r="P52" s="8">
        <v>0</v>
      </c>
      <c r="Q52" s="89">
        <v>0</v>
      </c>
      <c r="R52" s="18">
        <v>0</v>
      </c>
      <c r="S52" s="10">
        <v>0</v>
      </c>
      <c r="T52" s="8">
        <v>0</v>
      </c>
      <c r="U52" s="89">
        <v>0</v>
      </c>
      <c r="V52" s="18">
        <v>0</v>
      </c>
      <c r="W52" s="10">
        <v>0</v>
      </c>
      <c r="X52" s="8">
        <v>0</v>
      </c>
      <c r="Y52" s="89">
        <v>0</v>
      </c>
      <c r="Z52" s="18">
        <v>0</v>
      </c>
      <c r="AA52" s="10">
        <v>0</v>
      </c>
      <c r="AB52" s="8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161"/>
      <c r="AQ52" s="189" t="s">
        <v>247</v>
      </c>
    </row>
    <row r="53" spans="1:43" s="102" customFormat="1" ht="12.75">
      <c r="A53" s="77" t="s">
        <v>13</v>
      </c>
      <c r="B53" s="91" t="s">
        <v>112</v>
      </c>
      <c r="C53" s="127">
        <f aca="true" t="shared" si="39" ref="C53:S53">SUM(C54:C55)</f>
        <v>0</v>
      </c>
      <c r="D53" s="127">
        <f t="shared" si="39"/>
        <v>0</v>
      </c>
      <c r="E53" s="127">
        <f t="shared" si="39"/>
        <v>0</v>
      </c>
      <c r="F53" s="228">
        <f t="shared" si="39"/>
        <v>0</v>
      </c>
      <c r="G53" s="129">
        <f>SUM(G54:G55)</f>
        <v>0</v>
      </c>
      <c r="H53" s="199">
        <f>SUM(H54:H55)</f>
        <v>0</v>
      </c>
      <c r="I53" s="127">
        <f>SUM(I54:I55)</f>
        <v>0</v>
      </c>
      <c r="J53" s="228">
        <f t="shared" si="39"/>
        <v>0</v>
      </c>
      <c r="K53" s="129">
        <f t="shared" si="39"/>
        <v>0</v>
      </c>
      <c r="L53" s="199">
        <f t="shared" si="39"/>
        <v>0</v>
      </c>
      <c r="M53" s="127">
        <f t="shared" si="39"/>
        <v>0</v>
      </c>
      <c r="N53" s="228">
        <f t="shared" si="39"/>
        <v>0</v>
      </c>
      <c r="O53" s="129">
        <f t="shared" si="39"/>
        <v>0</v>
      </c>
      <c r="P53" s="199">
        <f t="shared" si="39"/>
        <v>0</v>
      </c>
      <c r="Q53" s="127">
        <f t="shared" si="39"/>
        <v>0</v>
      </c>
      <c r="R53" s="228">
        <f t="shared" si="39"/>
        <v>0</v>
      </c>
      <c r="S53" s="129">
        <f t="shared" si="39"/>
        <v>0</v>
      </c>
      <c r="T53" s="199">
        <f aca="true" t="shared" si="40" ref="T53:AI53">SUM(T54:T55)</f>
        <v>0</v>
      </c>
      <c r="U53" s="127">
        <f t="shared" si="40"/>
        <v>0</v>
      </c>
      <c r="V53" s="228">
        <f t="shared" si="40"/>
        <v>0</v>
      </c>
      <c r="W53" s="129">
        <f t="shared" si="40"/>
        <v>0</v>
      </c>
      <c r="X53" s="199">
        <f t="shared" si="40"/>
        <v>0</v>
      </c>
      <c r="Y53" s="127">
        <f t="shared" si="40"/>
        <v>0</v>
      </c>
      <c r="Z53" s="228">
        <f>SUM(Z54:Z55)</f>
        <v>0</v>
      </c>
      <c r="AA53" s="129">
        <f>SUM(AA54:AA55)</f>
        <v>0</v>
      </c>
      <c r="AB53" s="199">
        <f>SUM(AB54:AB55)</f>
        <v>0</v>
      </c>
      <c r="AC53" s="127">
        <f t="shared" si="40"/>
        <v>0</v>
      </c>
      <c r="AD53" s="127">
        <f t="shared" si="40"/>
        <v>0</v>
      </c>
      <c r="AE53" s="127">
        <f t="shared" si="40"/>
        <v>0</v>
      </c>
      <c r="AF53" s="127">
        <f t="shared" si="40"/>
        <v>0</v>
      </c>
      <c r="AG53" s="127">
        <f t="shared" si="40"/>
        <v>0</v>
      </c>
      <c r="AH53" s="127">
        <f t="shared" si="40"/>
        <v>0</v>
      </c>
      <c r="AI53" s="127">
        <f t="shared" si="40"/>
        <v>0</v>
      </c>
      <c r="AJ53" s="127">
        <f aca="true" t="shared" si="41" ref="AJ53:AO53">SUM(AJ54:AJ55)</f>
        <v>0</v>
      </c>
      <c r="AK53" s="127">
        <f t="shared" si="41"/>
        <v>0</v>
      </c>
      <c r="AL53" s="127">
        <f t="shared" si="41"/>
        <v>0</v>
      </c>
      <c r="AM53" s="127">
        <f t="shared" si="41"/>
        <v>0</v>
      </c>
      <c r="AN53" s="127">
        <f t="shared" si="41"/>
        <v>0</v>
      </c>
      <c r="AO53" s="127">
        <f t="shared" si="41"/>
        <v>0</v>
      </c>
      <c r="AP53" s="169"/>
      <c r="AQ53" s="229" t="s">
        <v>247</v>
      </c>
    </row>
    <row r="54" spans="1:43" s="14" customFormat="1" ht="12.75" outlineLevel="1">
      <c r="A54" s="39" t="s">
        <v>52</v>
      </c>
      <c r="B54" s="84" t="s">
        <v>113</v>
      </c>
      <c r="C54" s="89">
        <v>0</v>
      </c>
      <c r="D54" s="89">
        <v>0</v>
      </c>
      <c r="E54" s="89">
        <v>0</v>
      </c>
      <c r="F54" s="18">
        <v>0</v>
      </c>
      <c r="G54" s="10">
        <v>0</v>
      </c>
      <c r="H54" s="8">
        <v>0</v>
      </c>
      <c r="I54" s="89">
        <v>0</v>
      </c>
      <c r="J54" s="18">
        <v>0</v>
      </c>
      <c r="K54" s="10">
        <v>0</v>
      </c>
      <c r="L54" s="8">
        <v>0</v>
      </c>
      <c r="M54" s="89">
        <v>0</v>
      </c>
      <c r="N54" s="18">
        <v>0</v>
      </c>
      <c r="O54" s="10">
        <v>0</v>
      </c>
      <c r="P54" s="8">
        <v>0</v>
      </c>
      <c r="Q54" s="89">
        <v>0</v>
      </c>
      <c r="R54" s="18">
        <v>0</v>
      </c>
      <c r="S54" s="10">
        <v>0</v>
      </c>
      <c r="T54" s="8">
        <v>0</v>
      </c>
      <c r="U54" s="89">
        <v>0</v>
      </c>
      <c r="V54" s="18">
        <v>0</v>
      </c>
      <c r="W54" s="10">
        <v>0</v>
      </c>
      <c r="X54" s="8">
        <v>0</v>
      </c>
      <c r="Y54" s="89">
        <v>0</v>
      </c>
      <c r="Z54" s="18">
        <v>0</v>
      </c>
      <c r="AA54" s="10">
        <v>0</v>
      </c>
      <c r="AB54" s="8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161"/>
      <c r="AQ54" s="189" t="s">
        <v>247</v>
      </c>
    </row>
    <row r="55" spans="1:43" s="14" customFormat="1" ht="12.75" outlineLevel="1">
      <c r="A55" s="39" t="s">
        <v>52</v>
      </c>
      <c r="B55" s="84" t="s">
        <v>115</v>
      </c>
      <c r="C55" s="89">
        <v>0</v>
      </c>
      <c r="D55" s="89">
        <v>0</v>
      </c>
      <c r="E55" s="89">
        <v>0</v>
      </c>
      <c r="F55" s="18">
        <v>0</v>
      </c>
      <c r="G55" s="10">
        <v>0</v>
      </c>
      <c r="H55" s="8">
        <v>0</v>
      </c>
      <c r="I55" s="89">
        <v>0</v>
      </c>
      <c r="J55" s="18">
        <v>0</v>
      </c>
      <c r="K55" s="10">
        <v>0</v>
      </c>
      <c r="L55" s="8">
        <v>0</v>
      </c>
      <c r="M55" s="89">
        <v>0</v>
      </c>
      <c r="N55" s="18">
        <v>0</v>
      </c>
      <c r="O55" s="10">
        <v>0</v>
      </c>
      <c r="P55" s="8">
        <v>0</v>
      </c>
      <c r="Q55" s="89">
        <v>0</v>
      </c>
      <c r="R55" s="18">
        <v>0</v>
      </c>
      <c r="S55" s="10">
        <v>0</v>
      </c>
      <c r="T55" s="8">
        <v>0</v>
      </c>
      <c r="U55" s="89">
        <v>0</v>
      </c>
      <c r="V55" s="18">
        <v>0</v>
      </c>
      <c r="W55" s="10">
        <v>0</v>
      </c>
      <c r="X55" s="8">
        <v>0</v>
      </c>
      <c r="Y55" s="89">
        <v>0</v>
      </c>
      <c r="Z55" s="18">
        <v>0</v>
      </c>
      <c r="AA55" s="10">
        <v>0</v>
      </c>
      <c r="AB55" s="8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161"/>
      <c r="AQ55" s="189" t="s">
        <v>247</v>
      </c>
    </row>
    <row r="56" spans="1:43" s="102" customFormat="1" ht="12.75">
      <c r="A56" s="73"/>
      <c r="B56" s="93" t="s">
        <v>116</v>
      </c>
      <c r="C56" s="127">
        <f aca="true" t="shared" si="42" ref="C56:S56">C6+C16</f>
        <v>0</v>
      </c>
      <c r="D56" s="127">
        <f t="shared" si="42"/>
        <v>0</v>
      </c>
      <c r="E56" s="127">
        <f t="shared" si="42"/>
        <v>0</v>
      </c>
      <c r="F56" s="228">
        <f t="shared" si="42"/>
        <v>0</v>
      </c>
      <c r="G56" s="129">
        <f>G6+G16</f>
        <v>0</v>
      </c>
      <c r="H56" s="199">
        <f>H6+H16</f>
        <v>0</v>
      </c>
      <c r="I56" s="127">
        <f>I6+I16</f>
        <v>0</v>
      </c>
      <c r="J56" s="228">
        <f t="shared" si="42"/>
        <v>0</v>
      </c>
      <c r="K56" s="129">
        <f t="shared" si="42"/>
        <v>0</v>
      </c>
      <c r="L56" s="199">
        <f t="shared" si="42"/>
        <v>0</v>
      </c>
      <c r="M56" s="127">
        <f t="shared" si="42"/>
        <v>0</v>
      </c>
      <c r="N56" s="228">
        <f t="shared" si="42"/>
        <v>0</v>
      </c>
      <c r="O56" s="129">
        <f t="shared" si="42"/>
        <v>0</v>
      </c>
      <c r="P56" s="199">
        <f t="shared" si="42"/>
        <v>0</v>
      </c>
      <c r="Q56" s="127">
        <f t="shared" si="42"/>
        <v>0</v>
      </c>
      <c r="R56" s="228">
        <f t="shared" si="42"/>
        <v>0</v>
      </c>
      <c r="S56" s="129">
        <f t="shared" si="42"/>
        <v>0</v>
      </c>
      <c r="T56" s="199">
        <f aca="true" t="shared" si="43" ref="T56:AI56">T6+T16</f>
        <v>0</v>
      </c>
      <c r="U56" s="127">
        <f t="shared" si="43"/>
        <v>0</v>
      </c>
      <c r="V56" s="228">
        <f t="shared" si="43"/>
        <v>0</v>
      </c>
      <c r="W56" s="129">
        <f t="shared" si="43"/>
        <v>0</v>
      </c>
      <c r="X56" s="199">
        <f t="shared" si="43"/>
        <v>0</v>
      </c>
      <c r="Y56" s="127">
        <f t="shared" si="43"/>
        <v>0</v>
      </c>
      <c r="Z56" s="228">
        <f>Z6+Z16</f>
        <v>0</v>
      </c>
      <c r="AA56" s="129">
        <f>AA6+AA16</f>
        <v>0</v>
      </c>
      <c r="AB56" s="199">
        <f>AB6+AB16</f>
        <v>0</v>
      </c>
      <c r="AC56" s="127">
        <f t="shared" si="43"/>
        <v>0</v>
      </c>
      <c r="AD56" s="127">
        <f t="shared" si="43"/>
        <v>0</v>
      </c>
      <c r="AE56" s="127">
        <f t="shared" si="43"/>
        <v>0</v>
      </c>
      <c r="AF56" s="127">
        <f t="shared" si="43"/>
        <v>0</v>
      </c>
      <c r="AG56" s="127">
        <f t="shared" si="43"/>
        <v>0</v>
      </c>
      <c r="AH56" s="127">
        <f t="shared" si="43"/>
        <v>0</v>
      </c>
      <c r="AI56" s="127">
        <f t="shared" si="43"/>
        <v>0</v>
      </c>
      <c r="AJ56" s="127">
        <f aca="true" t="shared" si="44" ref="AJ56:AO56">AJ6+AJ16</f>
        <v>0</v>
      </c>
      <c r="AK56" s="127">
        <f t="shared" si="44"/>
        <v>0</v>
      </c>
      <c r="AL56" s="127">
        <f t="shared" si="44"/>
        <v>0</v>
      </c>
      <c r="AM56" s="127">
        <f t="shared" si="44"/>
        <v>0</v>
      </c>
      <c r="AN56" s="127">
        <f t="shared" si="44"/>
        <v>0</v>
      </c>
      <c r="AO56" s="127">
        <f t="shared" si="44"/>
        <v>0</v>
      </c>
      <c r="AP56" s="169"/>
      <c r="AQ56" s="229" t="s">
        <v>247</v>
      </c>
    </row>
    <row r="57" spans="5:43" ht="12.75">
      <c r="E57" s="70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84" t="s">
        <v>247</v>
      </c>
    </row>
    <row r="58" spans="1:43" s="69" customFormat="1" ht="12.75">
      <c r="A58" s="101"/>
      <c r="B58" s="243" t="s">
        <v>245</v>
      </c>
      <c r="C58" s="100" t="str">
        <f>IF(C56=BILANS_AKTYWA!C80,"POPRAWNIE",C56-BILANS_AKTYWA!C80)</f>
        <v>POPRAWNIE</v>
      </c>
      <c r="D58" s="100" t="str">
        <f>IF(D56=BILANS_AKTYWA!D80,"POPRAWNIE",D56-BILANS_AKTYWA!D80)</f>
        <v>POPRAWNIE</v>
      </c>
      <c r="E58" s="100" t="str">
        <f>IF(E56=BILANS_AKTYWA!E80,"POPRAWNIE",E56-BILANS_AKTYWA!E80)</f>
        <v>POPRAWNIE</v>
      </c>
      <c r="F58" s="100" t="str">
        <f>IF(F56=BILANS_AKTYWA!F80,"POPRAWNIE",F56-BILANS_AKTYWA!F80)</f>
        <v>POPRAWNIE</v>
      </c>
      <c r="G58" s="100" t="str">
        <f>IF(G56=BILANS_AKTYWA!G80,"POPRAWNIE",G56-BILANS_AKTYWA!G80)</f>
        <v>POPRAWNIE</v>
      </c>
      <c r="H58" s="100" t="str">
        <f>IF(H56=BILANS_AKTYWA!H80,"POPRAWNIE",H56-BILANS_AKTYWA!H80)</f>
        <v>POPRAWNIE</v>
      </c>
      <c r="I58" s="100" t="str">
        <f>IF(I56=BILANS_AKTYWA!I80,"POPRAWNIE",I56-BILANS_AKTYWA!I80)</f>
        <v>POPRAWNIE</v>
      </c>
      <c r="J58" s="100" t="str">
        <f>IF(J56=BILANS_AKTYWA!J80,"POPRAWNIE",J56-BILANS_AKTYWA!J80)</f>
        <v>POPRAWNIE</v>
      </c>
      <c r="K58" s="100" t="str">
        <f>IF(K56=BILANS_AKTYWA!K80,"POPRAWNIE",K56-BILANS_AKTYWA!K80)</f>
        <v>POPRAWNIE</v>
      </c>
      <c r="L58" s="100" t="str">
        <f>IF(L56=BILANS_AKTYWA!L80,"POPRAWNIE",L56-BILANS_AKTYWA!L80)</f>
        <v>POPRAWNIE</v>
      </c>
      <c r="M58" s="100" t="str">
        <f>IF(M56=BILANS_AKTYWA!M80,"POPRAWNIE",M56-BILANS_AKTYWA!M80)</f>
        <v>POPRAWNIE</v>
      </c>
      <c r="N58" s="100" t="str">
        <f>IF(N56=BILANS_AKTYWA!N80,"POPRAWNIE",N56-BILANS_AKTYWA!N80)</f>
        <v>POPRAWNIE</v>
      </c>
      <c r="O58" s="100" t="str">
        <f>IF(O56=BILANS_AKTYWA!O80,"POPRAWNIE",O56-BILANS_AKTYWA!O80)</f>
        <v>POPRAWNIE</v>
      </c>
      <c r="P58" s="100" t="str">
        <f>IF(P56=BILANS_AKTYWA!P80,"POPRAWNIE",P56-BILANS_AKTYWA!P80)</f>
        <v>POPRAWNIE</v>
      </c>
      <c r="Q58" s="100" t="str">
        <f>IF(Q56=BILANS_AKTYWA!Q80,"POPRAWNIE",Q56-BILANS_AKTYWA!Q80)</f>
        <v>POPRAWNIE</v>
      </c>
      <c r="R58" s="100" t="str">
        <f>IF(R56=BILANS_AKTYWA!R80,"POPRAWNIE",R56-BILANS_AKTYWA!R80)</f>
        <v>POPRAWNIE</v>
      </c>
      <c r="S58" s="100" t="str">
        <f>IF(S56=BILANS_AKTYWA!S80,"POPRAWNIE",S56-BILANS_AKTYWA!S80)</f>
        <v>POPRAWNIE</v>
      </c>
      <c r="T58" s="100" t="str">
        <f>IF(T56=BILANS_AKTYWA!T80,"POPRAWNIE",T56-BILANS_AKTYWA!T80)</f>
        <v>POPRAWNIE</v>
      </c>
      <c r="U58" s="100" t="str">
        <f>IF(U56=BILANS_AKTYWA!U80,"POPRAWNIE",U56-BILANS_AKTYWA!U80)</f>
        <v>POPRAWNIE</v>
      </c>
      <c r="V58" s="100" t="str">
        <f>IF(V56=BILANS_AKTYWA!V80,"POPRAWNIE",V56-BILANS_AKTYWA!V80)</f>
        <v>POPRAWNIE</v>
      </c>
      <c r="W58" s="100" t="str">
        <f>IF(W56=BILANS_AKTYWA!W80,"POPRAWNIE",W56-BILANS_AKTYWA!W80)</f>
        <v>POPRAWNIE</v>
      </c>
      <c r="X58" s="100" t="str">
        <f>IF(X56=BILANS_AKTYWA!X80,"POPRAWNIE",X56-BILANS_AKTYWA!X80)</f>
        <v>POPRAWNIE</v>
      </c>
      <c r="Y58" s="100" t="str">
        <f>IF(Y56=BILANS_AKTYWA!Y80,"POPRAWNIE",Y56-BILANS_AKTYWA!Y80)</f>
        <v>POPRAWNIE</v>
      </c>
      <c r="Z58" s="100" t="str">
        <f>IF(Z56=BILANS_AKTYWA!Z80,"POPRAWNIE",Z56-BILANS_AKTYWA!Z80)</f>
        <v>POPRAWNIE</v>
      </c>
      <c r="AA58" s="100" t="str">
        <f>IF(AA56=BILANS_AKTYWA!AA80,"POPRAWNIE",AA56-BILANS_AKTYWA!AA80)</f>
        <v>POPRAWNIE</v>
      </c>
      <c r="AB58" s="100" t="str">
        <f>IF(AB56=BILANS_AKTYWA!AB80,"POPRAWNIE",AB56-BILANS_AKTYWA!AB80)</f>
        <v>POPRAWNIE</v>
      </c>
      <c r="AC58" s="100" t="str">
        <f>IF(AC56=BILANS_AKTYWA!AC80,"POPRAWNIE",AC56-BILANS_AKTYWA!AC80)</f>
        <v>POPRAWNIE</v>
      </c>
      <c r="AD58" s="100" t="str">
        <f>IF(AD56=BILANS_AKTYWA!AD80,"POPRAWNIE",AD56-BILANS_AKTYWA!AD80)</f>
        <v>POPRAWNIE</v>
      </c>
      <c r="AE58" s="100" t="str">
        <f>IF(AE56=BILANS_AKTYWA!AE80,"POPRAWNIE",AE56-BILANS_AKTYWA!AE80)</f>
        <v>POPRAWNIE</v>
      </c>
      <c r="AF58" s="100" t="str">
        <f>IF(AF56=BILANS_AKTYWA!AF80,"POPRAWNIE",AF56-BILANS_AKTYWA!AF80)</f>
        <v>POPRAWNIE</v>
      </c>
      <c r="AG58" s="100" t="str">
        <f>IF(AG56=BILANS_AKTYWA!AG80,"POPRAWNIE",AG56-BILANS_AKTYWA!AG80)</f>
        <v>POPRAWNIE</v>
      </c>
      <c r="AH58" s="100" t="str">
        <f>IF(AH56=BILANS_AKTYWA!AH80,"POPRAWNIE",AH56-BILANS_AKTYWA!AH80)</f>
        <v>POPRAWNIE</v>
      </c>
      <c r="AI58" s="100" t="str">
        <f>IF(AI56=BILANS_AKTYWA!AI80,"POPRAWNIE",AI56-BILANS_AKTYWA!AI80)</f>
        <v>POPRAWNIE</v>
      </c>
      <c r="AJ58" s="100" t="str">
        <f>IF(AJ56=BILANS_AKTYWA!AJ80,"POPRAWNIE",AJ56-BILANS_AKTYWA!AJ80)</f>
        <v>POPRAWNIE</v>
      </c>
      <c r="AK58" s="100" t="str">
        <f>IF(AK56=BILANS_AKTYWA!AK80,"POPRAWNIE",AK56-BILANS_AKTYWA!AK80)</f>
        <v>POPRAWNIE</v>
      </c>
      <c r="AL58" s="100" t="str">
        <f>IF(AL56=BILANS_AKTYWA!AL80,"POPRAWNIE",AL56-BILANS_AKTYWA!AL80)</f>
        <v>POPRAWNIE</v>
      </c>
      <c r="AM58" s="100" t="str">
        <f>IF(AM56=BILANS_AKTYWA!AM80,"POPRAWNIE",AM56-BILANS_AKTYWA!AM80)</f>
        <v>POPRAWNIE</v>
      </c>
      <c r="AN58" s="100" t="str">
        <f>IF(AN56=BILANS_AKTYWA!AN80,"POPRAWNIE",AN56-BILANS_AKTYWA!AN80)</f>
        <v>POPRAWNIE</v>
      </c>
      <c r="AO58" s="100" t="str">
        <f>IF(AO56=BILANS_AKTYWA!AO80,"POPRAWNIE",AO56-BILANS_AKTYWA!AO80)</f>
        <v>POPRAWNIE</v>
      </c>
      <c r="AP58" s="98"/>
      <c r="AQ58" s="184" t="s">
        <v>247</v>
      </c>
    </row>
    <row r="59" spans="3:43" ht="12.75">
      <c r="C59" s="94">
        <f>IF(NOT(C58="POPRAWNIE"),"AKTYWA ≠ PASYWOM","")</f>
      </c>
      <c r="D59" s="94">
        <f>IF(NOT(D58="POPRAWNIE"),"AKTYWA ≠ PASYWOM","")</f>
      </c>
      <c r="E59" s="94">
        <f aca="true" t="shared" si="45" ref="E59:AI59">IF(NOT(E58="POPRAWNIE"),"AKTYWA ≠ PASYWOM","")</f>
      </c>
      <c r="F59" s="94">
        <f t="shared" si="45"/>
      </c>
      <c r="G59" s="94">
        <f t="shared" si="45"/>
      </c>
      <c r="H59" s="94">
        <f t="shared" si="45"/>
      </c>
      <c r="I59" s="94">
        <f t="shared" si="45"/>
      </c>
      <c r="J59" s="94">
        <f t="shared" si="45"/>
      </c>
      <c r="K59" s="94">
        <f t="shared" si="45"/>
      </c>
      <c r="L59" s="94">
        <f t="shared" si="45"/>
      </c>
      <c r="M59" s="94">
        <f t="shared" si="45"/>
      </c>
      <c r="N59" s="94">
        <f t="shared" si="45"/>
      </c>
      <c r="O59" s="94">
        <f t="shared" si="45"/>
      </c>
      <c r="P59" s="94">
        <f t="shared" si="45"/>
      </c>
      <c r="Q59" s="94">
        <f t="shared" si="45"/>
      </c>
      <c r="R59" s="94">
        <f t="shared" si="45"/>
      </c>
      <c r="S59" s="94">
        <f t="shared" si="45"/>
      </c>
      <c r="T59" s="94">
        <f t="shared" si="45"/>
      </c>
      <c r="U59" s="94">
        <f t="shared" si="45"/>
      </c>
      <c r="V59" s="94">
        <f t="shared" si="45"/>
      </c>
      <c r="W59" s="94">
        <f t="shared" si="45"/>
      </c>
      <c r="X59" s="94">
        <f t="shared" si="45"/>
      </c>
      <c r="Y59" s="94">
        <f t="shared" si="45"/>
      </c>
      <c r="Z59" s="94">
        <f>IF(NOT(Z58="POPRAWNIE"),"AKTYWA ≠ PASYWOM","")</f>
      </c>
      <c r="AA59" s="94">
        <f>IF(NOT(AA58="POPRAWNIE"),"AKTYWA ≠ PASYWOM","")</f>
      </c>
      <c r="AB59" s="94">
        <f>IF(NOT(AB58="POPRAWNIE"),"AKTYWA ≠ PASYWOM","")</f>
      </c>
      <c r="AC59" s="94">
        <f>IF(NOT(AC58="POPRAWNIE"),"AKTYWA ≠ PASYWOM","")</f>
      </c>
      <c r="AD59" s="94">
        <f t="shared" si="45"/>
      </c>
      <c r="AE59" s="94">
        <f t="shared" si="45"/>
      </c>
      <c r="AF59" s="94">
        <f t="shared" si="45"/>
      </c>
      <c r="AG59" s="94">
        <f t="shared" si="45"/>
      </c>
      <c r="AH59" s="94">
        <f t="shared" si="45"/>
      </c>
      <c r="AI59" s="94">
        <f t="shared" si="45"/>
      </c>
      <c r="AJ59" s="94">
        <f aca="true" t="shared" si="46" ref="AJ59:AO59">IF(NOT(AJ58="POPRAWNIE"),"AKTYWA ≠ PASYWOM","")</f>
      </c>
      <c r="AK59" s="94">
        <f t="shared" si="46"/>
      </c>
      <c r="AL59" s="94">
        <f t="shared" si="46"/>
      </c>
      <c r="AM59" s="94">
        <f t="shared" si="46"/>
      </c>
      <c r="AN59" s="94">
        <f t="shared" si="46"/>
      </c>
      <c r="AO59" s="94">
        <f t="shared" si="46"/>
      </c>
      <c r="AP59" s="94"/>
      <c r="AQ59" s="184" t="s">
        <v>247</v>
      </c>
    </row>
    <row r="60" spans="1:43" ht="12.75">
      <c r="A60" s="186" t="s">
        <v>247</v>
      </c>
      <c r="B60" s="186" t="s">
        <v>247</v>
      </c>
      <c r="C60" s="187" t="s">
        <v>247</v>
      </c>
      <c r="D60" s="187" t="s">
        <v>247</v>
      </c>
      <c r="E60" s="188" t="s">
        <v>247</v>
      </c>
      <c r="F60" s="188" t="s">
        <v>247</v>
      </c>
      <c r="G60" s="188" t="s">
        <v>247</v>
      </c>
      <c r="H60" s="188" t="s">
        <v>247</v>
      </c>
      <c r="I60" s="188" t="s">
        <v>247</v>
      </c>
      <c r="J60" s="188" t="s">
        <v>247</v>
      </c>
      <c r="K60" s="188" t="s">
        <v>247</v>
      </c>
      <c r="L60" s="188" t="s">
        <v>247</v>
      </c>
      <c r="M60" s="188" t="s">
        <v>247</v>
      </c>
      <c r="N60" s="188" t="s">
        <v>247</v>
      </c>
      <c r="O60" s="188" t="s">
        <v>247</v>
      </c>
      <c r="P60" s="188" t="s">
        <v>247</v>
      </c>
      <c r="Q60" s="188" t="s">
        <v>247</v>
      </c>
      <c r="R60" s="188" t="s">
        <v>247</v>
      </c>
      <c r="S60" s="188" t="s">
        <v>247</v>
      </c>
      <c r="T60" s="188" t="s">
        <v>247</v>
      </c>
      <c r="U60" s="188" t="s">
        <v>247</v>
      </c>
      <c r="V60" s="188" t="s">
        <v>247</v>
      </c>
      <c r="W60" s="188" t="s">
        <v>247</v>
      </c>
      <c r="X60" s="188" t="s">
        <v>247</v>
      </c>
      <c r="Y60" s="188" t="s">
        <v>247</v>
      </c>
      <c r="Z60" s="188"/>
      <c r="AA60" s="188"/>
      <c r="AB60" s="188"/>
      <c r="AC60" s="188" t="s">
        <v>247</v>
      </c>
      <c r="AD60" s="188" t="s">
        <v>247</v>
      </c>
      <c r="AE60" s="188" t="s">
        <v>247</v>
      </c>
      <c r="AF60" s="188" t="s">
        <v>247</v>
      </c>
      <c r="AG60" s="188" t="s">
        <v>247</v>
      </c>
      <c r="AH60" s="188" t="s">
        <v>247</v>
      </c>
      <c r="AI60" s="188" t="s">
        <v>247</v>
      </c>
      <c r="AJ60" s="188" t="s">
        <v>247</v>
      </c>
      <c r="AK60" s="188" t="s">
        <v>247</v>
      </c>
      <c r="AL60" s="188" t="s">
        <v>247</v>
      </c>
      <c r="AM60" s="188" t="s">
        <v>247</v>
      </c>
      <c r="AN60" s="188" t="s">
        <v>247</v>
      </c>
      <c r="AO60" s="188" t="s">
        <v>247</v>
      </c>
      <c r="AP60" s="188" t="s">
        <v>247</v>
      </c>
      <c r="AQ60" s="188" t="s">
        <v>247</v>
      </c>
    </row>
    <row r="61" ht="12.75">
      <c r="B61" s="71" t="s">
        <v>119</v>
      </c>
    </row>
  </sheetData>
  <sheetProtection password="CC34" sheet="1" objects="1" scenarios="1"/>
  <mergeCells count="2">
    <mergeCell ref="B4:B5"/>
    <mergeCell ref="A4:A5"/>
  </mergeCells>
  <conditionalFormatting sqref="C58:AP58">
    <cfRule type="cellIs" priority="1" dxfId="1" operator="equal" stopIfTrue="1">
      <formula>"POPRAWNIE"</formula>
    </cfRule>
  </conditionalFormatting>
  <conditionalFormatting sqref="C59:AP59">
    <cfRule type="cellIs" priority="2" dxfId="2" operator="equal" stopIfTrue="1">
      <formula>"AKTYWA ≠ PASYWOM"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80" r:id="rId2"/>
  <headerFooter alignWithMargins="0">
    <oddHeader>&amp;CBILANS PASYWA&amp;R&amp;P z &amp;N</oddHeader>
  </headerFooter>
  <rowBreaks count="1" manualBreakCount="1">
    <brk id="56" max="13" man="1"/>
  </rowBreaks>
  <colBreaks count="1" manualBreakCount="1">
    <brk id="5" max="5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FFFFCC"/>
  </sheetPr>
  <dimension ref="A2:AR57"/>
  <sheetViews>
    <sheetView showGridLines="0" zoomScale="85" zoomScaleNormal="85" zoomScaleSheetLayoutView="55" zoomScalePageLayoutView="0" workbookViewId="0" topLeftCell="A2">
      <pane xSplit="2" ySplit="5" topLeftCell="C2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I26" sqref="I26"/>
    </sheetView>
  </sheetViews>
  <sheetFormatPr defaultColWidth="9.00390625" defaultRowHeight="12.75" outlineLevelRow="1" outlineLevelCol="1"/>
  <cols>
    <col min="1" max="1" width="5.00390625" style="116" customWidth="1"/>
    <col min="2" max="2" width="48.25390625" style="117" customWidth="1"/>
    <col min="3" max="3" width="14.75390625" style="107" customWidth="1"/>
    <col min="4" max="5" width="14.75390625" style="22" customWidth="1"/>
    <col min="6" max="8" width="14.75390625" style="24" hidden="1" customWidth="1" outlineLevel="1"/>
    <col min="9" max="9" width="14.75390625" style="24" customWidth="1" collapsed="1"/>
    <col min="10" max="12" width="14.75390625" style="24" hidden="1" customWidth="1" outlineLevel="1"/>
    <col min="13" max="13" width="14.75390625" style="24" customWidth="1" collapsed="1"/>
    <col min="14" max="14" width="14.75390625" style="24" hidden="1" customWidth="1" outlineLevel="1" collapsed="1"/>
    <col min="15" max="16" width="14.75390625" style="24" hidden="1" customWidth="1" outlineLevel="1"/>
    <col min="17" max="17" width="14.75390625" style="24" customWidth="1" collapsed="1"/>
    <col min="18" max="20" width="14.75390625" style="22" hidden="1" customWidth="1" outlineLevel="1"/>
    <col min="21" max="21" width="14.75390625" style="22" customWidth="1" collapsed="1"/>
    <col min="22" max="24" width="14.75390625" style="22" hidden="1" customWidth="1" outlineLevel="1"/>
    <col min="25" max="25" width="14.75390625" style="22" customWidth="1" collapsed="1"/>
    <col min="26" max="28" width="14.75390625" style="22" hidden="1" customWidth="1" outlineLevel="1"/>
    <col min="29" max="29" width="14.75390625" style="22" customWidth="1" collapsed="1"/>
    <col min="30" max="33" width="14.75390625" style="22" customWidth="1"/>
    <col min="34" max="42" width="14.75390625" style="22" customWidth="1" outlineLevel="1"/>
    <col min="43" max="16384" width="9.125" style="22" customWidth="1"/>
  </cols>
  <sheetData>
    <row r="2" spans="1:18" ht="15.75" customHeight="1">
      <c r="A2" s="65" t="s">
        <v>258</v>
      </c>
      <c r="B2" s="105"/>
      <c r="F2" s="108"/>
      <c r="G2" s="23"/>
      <c r="H2" s="23"/>
      <c r="I2" s="23"/>
      <c r="J2" s="103"/>
      <c r="K2" s="103"/>
      <c r="L2" s="103"/>
      <c r="M2" s="103"/>
      <c r="N2" s="103"/>
      <c r="O2" s="103"/>
      <c r="P2" s="103"/>
      <c r="Q2" s="103"/>
      <c r="R2" s="109"/>
    </row>
    <row r="3" spans="1:18" ht="15.75" customHeight="1">
      <c r="A3" s="65" t="s">
        <v>237</v>
      </c>
      <c r="B3" s="105"/>
      <c r="F3" s="110"/>
      <c r="G3" s="23"/>
      <c r="H3" s="23"/>
      <c r="I3" s="23"/>
      <c r="J3" s="103"/>
      <c r="K3" s="103"/>
      <c r="L3" s="103"/>
      <c r="M3" s="103"/>
      <c r="N3" s="103"/>
      <c r="O3" s="103"/>
      <c r="P3" s="103"/>
      <c r="Q3" s="103"/>
      <c r="R3" s="109"/>
    </row>
    <row r="4" spans="1:41" ht="12.75" customHeight="1">
      <c r="A4" s="65"/>
      <c r="B4" s="239" t="s">
        <v>229</v>
      </c>
      <c r="C4" s="106"/>
      <c r="F4" s="110"/>
      <c r="G4" s="23"/>
      <c r="H4" s="23"/>
      <c r="I4" s="23"/>
      <c r="J4" s="103"/>
      <c r="K4" s="103"/>
      <c r="L4" s="103"/>
      <c r="M4" s="103"/>
      <c r="N4" s="103"/>
      <c r="O4" s="103"/>
      <c r="P4" s="103"/>
      <c r="Q4" s="103"/>
      <c r="R4" s="109"/>
      <c r="AG4" s="242"/>
      <c r="AH4" s="242"/>
      <c r="AI4" s="242"/>
      <c r="AJ4" s="242"/>
      <c r="AK4" s="242"/>
      <c r="AL4" s="242"/>
      <c r="AM4" s="242"/>
      <c r="AN4" s="242"/>
      <c r="AO4" s="242"/>
    </row>
    <row r="5" spans="1:43" s="14" customFormat="1" ht="12.75">
      <c r="A5" s="253" t="s">
        <v>0</v>
      </c>
      <c r="B5" s="254" t="s">
        <v>195</v>
      </c>
      <c r="C5" s="126" t="str">
        <f>BILANS_AKTYWA!C4</f>
        <v>ROK</v>
      </c>
      <c r="D5" s="126" t="str">
        <f>BILANS_AKTYWA!D4</f>
        <v>ROK</v>
      </c>
      <c r="E5" s="126" t="str">
        <f>BILANS_AKTYWA!E4</f>
        <v>ROK</v>
      </c>
      <c r="F5" s="131"/>
      <c r="G5" s="132" t="s">
        <v>246</v>
      </c>
      <c r="H5" s="133" t="s">
        <v>246</v>
      </c>
      <c r="I5" s="126" t="str">
        <f>BILANS_AKTYWA!I4</f>
        <v>ROK</v>
      </c>
      <c r="J5" s="131"/>
      <c r="K5" s="132" t="s">
        <v>246</v>
      </c>
      <c r="L5" s="133" t="s">
        <v>246</v>
      </c>
      <c r="M5" s="126" t="str">
        <f>BILANS_AKTYWA!M4</f>
        <v>ROK</v>
      </c>
      <c r="N5" s="131"/>
      <c r="O5" s="132" t="s">
        <v>246</v>
      </c>
      <c r="P5" s="133" t="s">
        <v>246</v>
      </c>
      <c r="Q5" s="126" t="str">
        <f>BILANS_AKTYWA!Q4</f>
        <v>ROK</v>
      </c>
      <c r="R5" s="131"/>
      <c r="S5" s="132" t="s">
        <v>246</v>
      </c>
      <c r="T5" s="133" t="s">
        <v>246</v>
      </c>
      <c r="U5" s="126" t="str">
        <f>BILANS_AKTYWA!U4</f>
        <v>ROK</v>
      </c>
      <c r="V5" s="131"/>
      <c r="W5" s="132" t="s">
        <v>246</v>
      </c>
      <c r="X5" s="133" t="s">
        <v>246</v>
      </c>
      <c r="Y5" s="126" t="str">
        <f>BILANS_AKTYWA!Y4</f>
        <v>ROK</v>
      </c>
      <c r="Z5" s="131"/>
      <c r="AA5" s="132" t="s">
        <v>246</v>
      </c>
      <c r="AB5" s="133" t="s">
        <v>246</v>
      </c>
      <c r="AC5" s="126" t="str">
        <f>BILANS_AKTYWA!AC4</f>
        <v>ROK</v>
      </c>
      <c r="AD5" s="126" t="str">
        <f>BILANS_AKTYWA!AD4</f>
        <v>ROK</v>
      </c>
      <c r="AE5" s="126" t="str">
        <f>BILANS_AKTYWA!AE4</f>
        <v>ROK</v>
      </c>
      <c r="AF5" s="126" t="str">
        <f>BILANS_AKTYWA!AF4</f>
        <v>ROK</v>
      </c>
      <c r="AG5" s="126" t="str">
        <f>BILANS_AKTYWA!AG4</f>
        <v>ROK</v>
      </c>
      <c r="AH5" s="126" t="str">
        <f>BILANS_AKTYWA!AH4</f>
        <v>ROK</v>
      </c>
      <c r="AI5" s="126" t="str">
        <f>BILANS_AKTYWA!AI4</f>
        <v>ROK</v>
      </c>
      <c r="AJ5" s="126" t="str">
        <f>BILANS_AKTYWA!AJ4</f>
        <v>ROK</v>
      </c>
      <c r="AK5" s="126" t="str">
        <f>BILANS_AKTYWA!AK4</f>
        <v>ROK</v>
      </c>
      <c r="AL5" s="126" t="str">
        <f>BILANS_AKTYWA!AL4</f>
        <v>ROK</v>
      </c>
      <c r="AM5" s="126" t="str">
        <f>BILANS_AKTYWA!AM4</f>
        <v>ROK</v>
      </c>
      <c r="AN5" s="126" t="str">
        <f>BILANS_AKTYWA!AN4</f>
        <v>ROK</v>
      </c>
      <c r="AO5" s="126" t="str">
        <f>BILANS_AKTYWA!AO4</f>
        <v>ROK</v>
      </c>
      <c r="AP5" s="162"/>
      <c r="AQ5" s="189" t="s">
        <v>247</v>
      </c>
    </row>
    <row r="6" spans="1:43" s="102" customFormat="1" ht="12.75" customHeight="1">
      <c r="A6" s="253"/>
      <c r="B6" s="254"/>
      <c r="C6" s="87">
        <f>BILANS_AKTYWA!C5</f>
        <v>2012</v>
      </c>
      <c r="D6" s="87">
        <f>BILANS_AKTYWA!D5</f>
        <v>2013</v>
      </c>
      <c r="E6" s="87">
        <f>BILANS_AKTYWA!E5</f>
        <v>2014</v>
      </c>
      <c r="F6" s="115" t="str">
        <f>BILANS_AKTYWA!F5</f>
        <v>2015 I KW.</v>
      </c>
      <c r="G6" s="55" t="str">
        <f>BILANS_AKTYWA!G5</f>
        <v>2015 II KW.</v>
      </c>
      <c r="H6" s="56" t="str">
        <f>BILANS_AKTYWA!H5</f>
        <v>2015 III KW.</v>
      </c>
      <c r="I6" s="87">
        <f>BILANS_AKTYWA!I5</f>
        <v>2015</v>
      </c>
      <c r="J6" s="115" t="str">
        <f>BILANS_AKTYWA!J5</f>
        <v>2016 I KW.</v>
      </c>
      <c r="K6" s="55" t="str">
        <f>BILANS_AKTYWA!K5</f>
        <v>2016 II KW.</v>
      </c>
      <c r="L6" s="56" t="str">
        <f>BILANS_AKTYWA!L5</f>
        <v>2016 III KW.</v>
      </c>
      <c r="M6" s="87">
        <f>BILANS_AKTYWA!M5</f>
        <v>2016</v>
      </c>
      <c r="N6" s="115" t="str">
        <f>BILANS_AKTYWA!N5</f>
        <v>2017 I KW.</v>
      </c>
      <c r="O6" s="55" t="str">
        <f>BILANS_AKTYWA!O5</f>
        <v>2017 II KW.</v>
      </c>
      <c r="P6" s="56" t="str">
        <f>BILANS_AKTYWA!P5</f>
        <v>2017 III KW.</v>
      </c>
      <c r="Q6" s="87">
        <f>BILANS_AKTYWA!Q5</f>
        <v>2017</v>
      </c>
      <c r="R6" s="115" t="str">
        <f>BILANS_AKTYWA!R5</f>
        <v>2018 I KW.</v>
      </c>
      <c r="S6" s="55" t="str">
        <f>BILANS_AKTYWA!S5</f>
        <v>2018 II KW.</v>
      </c>
      <c r="T6" s="56" t="str">
        <f>BILANS_AKTYWA!T5</f>
        <v>2018 III KW.</v>
      </c>
      <c r="U6" s="87">
        <f>BILANS_AKTYWA!U5</f>
        <v>2018</v>
      </c>
      <c r="V6" s="115" t="str">
        <f>BILANS_AKTYWA!V5</f>
        <v>2019 I KW.</v>
      </c>
      <c r="W6" s="55" t="str">
        <f>BILANS_AKTYWA!W5</f>
        <v>2019 II KW.</v>
      </c>
      <c r="X6" s="56" t="str">
        <f>BILANS_AKTYWA!X5</f>
        <v>2019 III KW.</v>
      </c>
      <c r="Y6" s="87">
        <f>BILANS_AKTYWA!Y5</f>
        <v>2019</v>
      </c>
      <c r="Z6" s="115" t="str">
        <f>BILANS_AKTYWA!Z5</f>
        <v>2020 I KW.</v>
      </c>
      <c r="AA6" s="55" t="str">
        <f>BILANS_AKTYWA!AA5</f>
        <v>2020 II KW.</v>
      </c>
      <c r="AB6" s="56" t="str">
        <f>BILANS_AKTYWA!AB5</f>
        <v>2020 III KW.</v>
      </c>
      <c r="AC6" s="87">
        <f>BILANS_AKTYWA!AC5</f>
        <v>2020</v>
      </c>
      <c r="AD6" s="87">
        <f>BILANS_AKTYWA!AD5</f>
        <v>2021</v>
      </c>
      <c r="AE6" s="87">
        <f>BILANS_AKTYWA!AE5</f>
        <v>2022</v>
      </c>
      <c r="AF6" s="87">
        <f>BILANS_AKTYWA!AF5</f>
        <v>2023</v>
      </c>
      <c r="AG6" s="87">
        <f>BILANS_AKTYWA!AG5</f>
        <v>2024</v>
      </c>
      <c r="AH6" s="87">
        <f>BILANS_AKTYWA!AH5</f>
        <v>2025</v>
      </c>
      <c r="AI6" s="87">
        <f>BILANS_AKTYWA!AI5</f>
        <v>2026</v>
      </c>
      <c r="AJ6" s="87">
        <f>BILANS_AKTYWA!AJ5</f>
        <v>2027</v>
      </c>
      <c r="AK6" s="87">
        <f>BILANS_AKTYWA!AK5</f>
        <v>2028</v>
      </c>
      <c r="AL6" s="87">
        <f>BILANS_AKTYWA!AL5</f>
        <v>2029</v>
      </c>
      <c r="AM6" s="87">
        <f>BILANS_AKTYWA!AM5</f>
        <v>2030</v>
      </c>
      <c r="AN6" s="87">
        <f>BILANS_AKTYWA!AN5</f>
        <v>2031</v>
      </c>
      <c r="AO6" s="87">
        <f>BILANS_AKTYWA!AO5</f>
        <v>2032</v>
      </c>
      <c r="AP6" s="165"/>
      <c r="AQ6" s="189" t="s">
        <v>247</v>
      </c>
    </row>
    <row r="7" spans="1:43" s="102" customFormat="1" ht="12.75">
      <c r="A7" s="77" t="s">
        <v>3</v>
      </c>
      <c r="B7" s="111" t="s">
        <v>230</v>
      </c>
      <c r="C7" s="127">
        <f aca="true" t="shared" si="0" ref="C7:Q7">SUM(C8:C11)</f>
        <v>0</v>
      </c>
      <c r="D7" s="127">
        <f t="shared" si="0"/>
        <v>0</v>
      </c>
      <c r="E7" s="127">
        <f t="shared" si="0"/>
        <v>0</v>
      </c>
      <c r="F7" s="130">
        <f t="shared" si="0"/>
        <v>0</v>
      </c>
      <c r="G7" s="129">
        <f t="shared" si="0"/>
        <v>0</v>
      </c>
      <c r="H7" s="199">
        <f t="shared" si="0"/>
        <v>0</v>
      </c>
      <c r="I7" s="127">
        <f t="shared" si="0"/>
        <v>0</v>
      </c>
      <c r="J7" s="130">
        <f t="shared" si="0"/>
        <v>0</v>
      </c>
      <c r="K7" s="129">
        <f t="shared" si="0"/>
        <v>0</v>
      </c>
      <c r="L7" s="199">
        <f t="shared" si="0"/>
        <v>0</v>
      </c>
      <c r="M7" s="127">
        <f t="shared" si="0"/>
        <v>0</v>
      </c>
      <c r="N7" s="130">
        <f t="shared" si="0"/>
        <v>0</v>
      </c>
      <c r="O7" s="129">
        <f t="shared" si="0"/>
        <v>0</v>
      </c>
      <c r="P7" s="199">
        <f t="shared" si="0"/>
        <v>0</v>
      </c>
      <c r="Q7" s="127">
        <f t="shared" si="0"/>
        <v>0</v>
      </c>
      <c r="R7" s="130">
        <f>SUM(R8:R11)</f>
        <v>0</v>
      </c>
      <c r="S7" s="129">
        <f>SUM(S8:S11)</f>
        <v>0</v>
      </c>
      <c r="T7" s="199">
        <f aca="true" t="shared" si="1" ref="T7:AO7">SUM(T8:T11)</f>
        <v>0</v>
      </c>
      <c r="U7" s="127">
        <f t="shared" si="1"/>
        <v>0</v>
      </c>
      <c r="V7" s="130">
        <f t="shared" si="1"/>
        <v>0</v>
      </c>
      <c r="W7" s="129">
        <f t="shared" si="1"/>
        <v>0</v>
      </c>
      <c r="X7" s="199">
        <f t="shared" si="1"/>
        <v>0</v>
      </c>
      <c r="Y7" s="127">
        <f t="shared" si="1"/>
        <v>0</v>
      </c>
      <c r="Z7" s="130">
        <f>SUM(Z8:Z11)</f>
        <v>0</v>
      </c>
      <c r="AA7" s="129">
        <f>SUM(AA8:AA11)</f>
        <v>0</v>
      </c>
      <c r="AB7" s="199">
        <f>SUM(AB8:AB11)</f>
        <v>0</v>
      </c>
      <c r="AC7" s="127">
        <f t="shared" si="1"/>
        <v>0</v>
      </c>
      <c r="AD7" s="127">
        <f t="shared" si="1"/>
        <v>0</v>
      </c>
      <c r="AE7" s="127">
        <f t="shared" si="1"/>
        <v>0</v>
      </c>
      <c r="AF7" s="127">
        <f t="shared" si="1"/>
        <v>0</v>
      </c>
      <c r="AG7" s="127">
        <f t="shared" si="1"/>
        <v>0</v>
      </c>
      <c r="AH7" s="127">
        <f t="shared" si="1"/>
        <v>0</v>
      </c>
      <c r="AI7" s="127">
        <f t="shared" si="1"/>
        <v>0</v>
      </c>
      <c r="AJ7" s="127">
        <f>SUM(AJ8:AJ11)</f>
        <v>0</v>
      </c>
      <c r="AK7" s="127">
        <f>SUM(AK8:AK11)</f>
        <v>0</v>
      </c>
      <c r="AL7" s="127">
        <f>SUM(AL8:AL11)</f>
        <v>0</v>
      </c>
      <c r="AM7" s="127">
        <f>SUM(AM8:AM11)</f>
        <v>0</v>
      </c>
      <c r="AN7" s="127">
        <f>SUM(AN8:AN11)</f>
        <v>0</v>
      </c>
      <c r="AO7" s="127">
        <f t="shared" si="1"/>
        <v>0</v>
      </c>
      <c r="AP7" s="169"/>
      <c r="AQ7" s="229" t="s">
        <v>247</v>
      </c>
    </row>
    <row r="8" spans="1:43" s="74" customFormat="1" ht="12.75" outlineLevel="1">
      <c r="A8" s="39" t="s">
        <v>6</v>
      </c>
      <c r="B8" s="112" t="s">
        <v>240</v>
      </c>
      <c r="C8" s="89">
        <v>0</v>
      </c>
      <c r="D8" s="89">
        <v>0</v>
      </c>
      <c r="E8" s="89">
        <v>0</v>
      </c>
      <c r="F8" s="20">
        <v>0</v>
      </c>
      <c r="G8" s="10">
        <v>0</v>
      </c>
      <c r="H8" s="8">
        <v>0</v>
      </c>
      <c r="I8" s="89">
        <v>0</v>
      </c>
      <c r="J8" s="20">
        <v>0</v>
      </c>
      <c r="K8" s="10">
        <v>0</v>
      </c>
      <c r="L8" s="8">
        <v>0</v>
      </c>
      <c r="M8" s="89">
        <v>0</v>
      </c>
      <c r="N8" s="20">
        <v>0</v>
      </c>
      <c r="O8" s="10">
        <v>0</v>
      </c>
      <c r="P8" s="8">
        <v>0</v>
      </c>
      <c r="Q8" s="89">
        <v>0</v>
      </c>
      <c r="R8" s="20">
        <v>0</v>
      </c>
      <c r="S8" s="10">
        <v>0</v>
      </c>
      <c r="T8" s="8">
        <v>0</v>
      </c>
      <c r="U8" s="89">
        <v>0</v>
      </c>
      <c r="V8" s="20">
        <v>0</v>
      </c>
      <c r="W8" s="10">
        <v>0</v>
      </c>
      <c r="X8" s="8">
        <v>0</v>
      </c>
      <c r="Y8" s="89">
        <v>0</v>
      </c>
      <c r="Z8" s="20">
        <v>0</v>
      </c>
      <c r="AA8" s="10">
        <v>0</v>
      </c>
      <c r="AB8" s="8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161"/>
      <c r="AQ8" s="189" t="s">
        <v>247</v>
      </c>
    </row>
    <row r="9" spans="1:43" s="74" customFormat="1" ht="12.75" outlineLevel="1">
      <c r="A9" s="39" t="s">
        <v>11</v>
      </c>
      <c r="B9" s="112" t="s">
        <v>239</v>
      </c>
      <c r="C9" s="89">
        <v>0</v>
      </c>
      <c r="D9" s="89">
        <v>0</v>
      </c>
      <c r="E9" s="89">
        <v>0</v>
      </c>
      <c r="F9" s="20">
        <v>0</v>
      </c>
      <c r="G9" s="10">
        <v>0</v>
      </c>
      <c r="H9" s="8">
        <v>0</v>
      </c>
      <c r="I9" s="89">
        <v>0</v>
      </c>
      <c r="J9" s="20">
        <v>0</v>
      </c>
      <c r="K9" s="10">
        <v>0</v>
      </c>
      <c r="L9" s="8">
        <v>0</v>
      </c>
      <c r="M9" s="89">
        <v>0</v>
      </c>
      <c r="N9" s="20">
        <v>0</v>
      </c>
      <c r="O9" s="10">
        <v>0</v>
      </c>
      <c r="P9" s="8">
        <v>0</v>
      </c>
      <c r="Q9" s="89">
        <v>0</v>
      </c>
      <c r="R9" s="20">
        <v>0</v>
      </c>
      <c r="S9" s="10">
        <v>0</v>
      </c>
      <c r="T9" s="8">
        <v>0</v>
      </c>
      <c r="U9" s="89">
        <v>0</v>
      </c>
      <c r="V9" s="20">
        <v>0</v>
      </c>
      <c r="W9" s="10">
        <v>0</v>
      </c>
      <c r="X9" s="8">
        <v>0</v>
      </c>
      <c r="Y9" s="89">
        <v>0</v>
      </c>
      <c r="Z9" s="20">
        <v>0</v>
      </c>
      <c r="AA9" s="10">
        <v>0</v>
      </c>
      <c r="AB9" s="8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161"/>
      <c r="AQ9" s="189" t="s">
        <v>247</v>
      </c>
    </row>
    <row r="10" spans="1:43" s="74" customFormat="1" ht="12.75" outlineLevel="1">
      <c r="A10" s="39" t="s">
        <v>15</v>
      </c>
      <c r="B10" s="112" t="s">
        <v>238</v>
      </c>
      <c r="C10" s="89">
        <v>0</v>
      </c>
      <c r="D10" s="89">
        <v>0</v>
      </c>
      <c r="E10" s="89">
        <v>0</v>
      </c>
      <c r="F10" s="20">
        <v>0</v>
      </c>
      <c r="G10" s="10">
        <v>0</v>
      </c>
      <c r="H10" s="8">
        <v>0</v>
      </c>
      <c r="I10" s="89">
        <v>0</v>
      </c>
      <c r="J10" s="20">
        <v>0</v>
      </c>
      <c r="K10" s="10">
        <v>0</v>
      </c>
      <c r="L10" s="8">
        <v>0</v>
      </c>
      <c r="M10" s="89">
        <v>0</v>
      </c>
      <c r="N10" s="20">
        <v>0</v>
      </c>
      <c r="O10" s="10">
        <v>0</v>
      </c>
      <c r="P10" s="8">
        <v>0</v>
      </c>
      <c r="Q10" s="89">
        <v>0</v>
      </c>
      <c r="R10" s="20">
        <v>0</v>
      </c>
      <c r="S10" s="10">
        <v>0</v>
      </c>
      <c r="T10" s="8">
        <v>0</v>
      </c>
      <c r="U10" s="89">
        <v>0</v>
      </c>
      <c r="V10" s="20">
        <v>0</v>
      </c>
      <c r="W10" s="10">
        <v>0</v>
      </c>
      <c r="X10" s="8">
        <v>0</v>
      </c>
      <c r="Y10" s="89">
        <v>0</v>
      </c>
      <c r="Z10" s="20">
        <v>0</v>
      </c>
      <c r="AA10" s="10">
        <v>0</v>
      </c>
      <c r="AB10" s="8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161"/>
      <c r="AQ10" s="189" t="s">
        <v>247</v>
      </c>
    </row>
    <row r="11" spans="1:43" s="74" customFormat="1" ht="12.75" outlineLevel="1">
      <c r="A11" s="39" t="s">
        <v>19</v>
      </c>
      <c r="B11" s="113" t="s">
        <v>196</v>
      </c>
      <c r="C11" s="89">
        <v>0</v>
      </c>
      <c r="D11" s="89">
        <v>0</v>
      </c>
      <c r="E11" s="89">
        <v>0</v>
      </c>
      <c r="F11" s="20">
        <v>0</v>
      </c>
      <c r="G11" s="10">
        <v>0</v>
      </c>
      <c r="H11" s="8">
        <v>0</v>
      </c>
      <c r="I11" s="89">
        <v>0</v>
      </c>
      <c r="J11" s="20">
        <v>0</v>
      </c>
      <c r="K11" s="10">
        <v>0</v>
      </c>
      <c r="L11" s="8">
        <v>0</v>
      </c>
      <c r="M11" s="89">
        <v>0</v>
      </c>
      <c r="N11" s="20">
        <v>0</v>
      </c>
      <c r="O11" s="10">
        <v>0</v>
      </c>
      <c r="P11" s="8">
        <v>0</v>
      </c>
      <c r="Q11" s="89">
        <v>0</v>
      </c>
      <c r="R11" s="20">
        <v>0</v>
      </c>
      <c r="S11" s="10">
        <v>0</v>
      </c>
      <c r="T11" s="8">
        <v>0</v>
      </c>
      <c r="U11" s="89">
        <v>0</v>
      </c>
      <c r="V11" s="20">
        <v>0</v>
      </c>
      <c r="W11" s="10">
        <v>0</v>
      </c>
      <c r="X11" s="8">
        <v>0</v>
      </c>
      <c r="Y11" s="89">
        <v>0</v>
      </c>
      <c r="Z11" s="20">
        <v>0</v>
      </c>
      <c r="AA11" s="10">
        <v>0</v>
      </c>
      <c r="AB11" s="8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161"/>
      <c r="AQ11" s="189" t="s">
        <v>247</v>
      </c>
    </row>
    <row r="12" spans="1:43" s="102" customFormat="1" ht="12.75">
      <c r="A12" s="77" t="s">
        <v>41</v>
      </c>
      <c r="B12" s="111" t="s">
        <v>197</v>
      </c>
      <c r="C12" s="127">
        <f aca="true" t="shared" si="2" ref="C12:S12">SUM(C13:C20)</f>
        <v>0</v>
      </c>
      <c r="D12" s="127">
        <f t="shared" si="2"/>
        <v>0</v>
      </c>
      <c r="E12" s="127">
        <f t="shared" si="2"/>
        <v>0</v>
      </c>
      <c r="F12" s="130">
        <f t="shared" si="2"/>
        <v>0</v>
      </c>
      <c r="G12" s="129">
        <f t="shared" si="2"/>
        <v>0</v>
      </c>
      <c r="H12" s="199">
        <f t="shared" si="2"/>
        <v>0</v>
      </c>
      <c r="I12" s="127">
        <f t="shared" si="2"/>
        <v>0</v>
      </c>
      <c r="J12" s="130">
        <f t="shared" si="2"/>
        <v>0</v>
      </c>
      <c r="K12" s="129">
        <f t="shared" si="2"/>
        <v>0</v>
      </c>
      <c r="L12" s="199">
        <f t="shared" si="2"/>
        <v>0</v>
      </c>
      <c r="M12" s="127">
        <f t="shared" si="2"/>
        <v>0</v>
      </c>
      <c r="N12" s="130">
        <f t="shared" si="2"/>
        <v>0</v>
      </c>
      <c r="O12" s="129">
        <f t="shared" si="2"/>
        <v>0</v>
      </c>
      <c r="P12" s="199">
        <f t="shared" si="2"/>
        <v>0</v>
      </c>
      <c r="Q12" s="127">
        <f t="shared" si="2"/>
        <v>0</v>
      </c>
      <c r="R12" s="130">
        <f t="shared" si="2"/>
        <v>0</v>
      </c>
      <c r="S12" s="129">
        <f t="shared" si="2"/>
        <v>0</v>
      </c>
      <c r="T12" s="199">
        <f aca="true" t="shared" si="3" ref="T12:AO12">SUM(T13:T20)</f>
        <v>0</v>
      </c>
      <c r="U12" s="127">
        <f t="shared" si="3"/>
        <v>0</v>
      </c>
      <c r="V12" s="130">
        <f t="shared" si="3"/>
        <v>0</v>
      </c>
      <c r="W12" s="129">
        <f t="shared" si="3"/>
        <v>0</v>
      </c>
      <c r="X12" s="199">
        <f t="shared" si="3"/>
        <v>0</v>
      </c>
      <c r="Y12" s="127">
        <f t="shared" si="3"/>
        <v>0</v>
      </c>
      <c r="Z12" s="130">
        <f>SUM(Z13:Z20)</f>
        <v>0</v>
      </c>
      <c r="AA12" s="129">
        <f>SUM(AA13:AA20)</f>
        <v>0</v>
      </c>
      <c r="AB12" s="199">
        <f>SUM(AB13:AB20)</f>
        <v>0</v>
      </c>
      <c r="AC12" s="127">
        <f t="shared" si="3"/>
        <v>0</v>
      </c>
      <c r="AD12" s="127">
        <f t="shared" si="3"/>
        <v>0</v>
      </c>
      <c r="AE12" s="127">
        <f t="shared" si="3"/>
        <v>0</v>
      </c>
      <c r="AF12" s="127">
        <f t="shared" si="3"/>
        <v>0</v>
      </c>
      <c r="AG12" s="127">
        <f t="shared" si="3"/>
        <v>0</v>
      </c>
      <c r="AH12" s="127">
        <f t="shared" si="3"/>
        <v>0</v>
      </c>
      <c r="AI12" s="127">
        <f t="shared" si="3"/>
        <v>0</v>
      </c>
      <c r="AJ12" s="127">
        <f>SUM(AJ13:AJ20)</f>
        <v>0</v>
      </c>
      <c r="AK12" s="127">
        <f>SUM(AK13:AK20)</f>
        <v>0</v>
      </c>
      <c r="AL12" s="127">
        <f>SUM(AL13:AL20)</f>
        <v>0</v>
      </c>
      <c r="AM12" s="127">
        <f>SUM(AM13:AM20)</f>
        <v>0</v>
      </c>
      <c r="AN12" s="127">
        <f>SUM(AN13:AN20)</f>
        <v>0</v>
      </c>
      <c r="AO12" s="127">
        <f t="shared" si="3"/>
        <v>0</v>
      </c>
      <c r="AP12" s="169"/>
      <c r="AQ12" s="229" t="s">
        <v>247</v>
      </c>
    </row>
    <row r="13" spans="1:43" s="74" customFormat="1" ht="12.75" outlineLevel="1">
      <c r="A13" s="39" t="s">
        <v>6</v>
      </c>
      <c r="B13" s="112" t="s">
        <v>178</v>
      </c>
      <c r="C13" s="89">
        <v>0</v>
      </c>
      <c r="D13" s="89">
        <v>0</v>
      </c>
      <c r="E13" s="89">
        <v>0</v>
      </c>
      <c r="F13" s="20">
        <v>0</v>
      </c>
      <c r="G13" s="10">
        <v>0</v>
      </c>
      <c r="H13" s="8">
        <v>0</v>
      </c>
      <c r="I13" s="89">
        <v>0</v>
      </c>
      <c r="J13" s="20">
        <v>0</v>
      </c>
      <c r="K13" s="10">
        <v>0</v>
      </c>
      <c r="L13" s="8">
        <v>0</v>
      </c>
      <c r="M13" s="89">
        <v>0</v>
      </c>
      <c r="N13" s="20">
        <v>0</v>
      </c>
      <c r="O13" s="10">
        <v>0</v>
      </c>
      <c r="P13" s="8">
        <v>0</v>
      </c>
      <c r="Q13" s="89">
        <v>0</v>
      </c>
      <c r="R13" s="20">
        <v>0</v>
      </c>
      <c r="S13" s="10">
        <v>0</v>
      </c>
      <c r="T13" s="8">
        <v>0</v>
      </c>
      <c r="U13" s="89">
        <v>0</v>
      </c>
      <c r="V13" s="20">
        <v>0</v>
      </c>
      <c r="W13" s="10">
        <v>0</v>
      </c>
      <c r="X13" s="8">
        <v>0</v>
      </c>
      <c r="Y13" s="89">
        <v>0</v>
      </c>
      <c r="Z13" s="20">
        <v>0</v>
      </c>
      <c r="AA13" s="10">
        <v>0</v>
      </c>
      <c r="AB13" s="8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161"/>
      <c r="AQ13" s="189" t="s">
        <v>247</v>
      </c>
    </row>
    <row r="14" spans="1:43" s="74" customFormat="1" ht="12.75" outlineLevel="1">
      <c r="A14" s="39" t="s">
        <v>11</v>
      </c>
      <c r="B14" s="112" t="s">
        <v>241</v>
      </c>
      <c r="C14" s="89">
        <v>0</v>
      </c>
      <c r="D14" s="89">
        <v>0</v>
      </c>
      <c r="E14" s="89">
        <v>0</v>
      </c>
      <c r="F14" s="20">
        <v>0</v>
      </c>
      <c r="G14" s="10">
        <v>0</v>
      </c>
      <c r="H14" s="8">
        <v>0</v>
      </c>
      <c r="I14" s="89">
        <v>0</v>
      </c>
      <c r="J14" s="20">
        <v>0</v>
      </c>
      <c r="K14" s="10">
        <v>0</v>
      </c>
      <c r="L14" s="8">
        <v>0</v>
      </c>
      <c r="M14" s="89">
        <v>0</v>
      </c>
      <c r="N14" s="20">
        <v>0</v>
      </c>
      <c r="O14" s="10">
        <v>0</v>
      </c>
      <c r="P14" s="8">
        <v>0</v>
      </c>
      <c r="Q14" s="89">
        <v>0</v>
      </c>
      <c r="R14" s="20">
        <v>0</v>
      </c>
      <c r="S14" s="10">
        <v>0</v>
      </c>
      <c r="T14" s="8">
        <v>0</v>
      </c>
      <c r="U14" s="89">
        <v>0</v>
      </c>
      <c r="V14" s="20">
        <v>0</v>
      </c>
      <c r="W14" s="10">
        <v>0</v>
      </c>
      <c r="X14" s="8">
        <v>0</v>
      </c>
      <c r="Y14" s="89">
        <v>0</v>
      </c>
      <c r="Z14" s="20">
        <v>0</v>
      </c>
      <c r="AA14" s="10">
        <v>0</v>
      </c>
      <c r="AB14" s="8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161"/>
      <c r="AQ14" s="189" t="s">
        <v>247</v>
      </c>
    </row>
    <row r="15" spans="1:43" s="74" customFormat="1" ht="12.75" outlineLevel="1">
      <c r="A15" s="39" t="s">
        <v>15</v>
      </c>
      <c r="B15" s="112" t="s">
        <v>198</v>
      </c>
      <c r="C15" s="89">
        <v>0</v>
      </c>
      <c r="D15" s="89">
        <v>0</v>
      </c>
      <c r="E15" s="89">
        <v>0</v>
      </c>
      <c r="F15" s="20">
        <v>0</v>
      </c>
      <c r="G15" s="10">
        <v>0</v>
      </c>
      <c r="H15" s="8">
        <v>0</v>
      </c>
      <c r="I15" s="89">
        <v>0</v>
      </c>
      <c r="J15" s="20">
        <v>0</v>
      </c>
      <c r="K15" s="10">
        <v>0</v>
      </c>
      <c r="L15" s="8">
        <v>0</v>
      </c>
      <c r="M15" s="89">
        <v>0</v>
      </c>
      <c r="N15" s="20">
        <v>0</v>
      </c>
      <c r="O15" s="10">
        <v>0</v>
      </c>
      <c r="P15" s="8">
        <v>0</v>
      </c>
      <c r="Q15" s="89">
        <v>0</v>
      </c>
      <c r="R15" s="20">
        <v>0</v>
      </c>
      <c r="S15" s="10">
        <v>0</v>
      </c>
      <c r="T15" s="8">
        <v>0</v>
      </c>
      <c r="U15" s="89">
        <v>0</v>
      </c>
      <c r="V15" s="20">
        <v>0</v>
      </c>
      <c r="W15" s="10">
        <v>0</v>
      </c>
      <c r="X15" s="8">
        <v>0</v>
      </c>
      <c r="Y15" s="89">
        <v>0</v>
      </c>
      <c r="Z15" s="20">
        <v>0</v>
      </c>
      <c r="AA15" s="10">
        <v>0</v>
      </c>
      <c r="AB15" s="8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161"/>
      <c r="AQ15" s="189" t="s">
        <v>247</v>
      </c>
    </row>
    <row r="16" spans="1:43" s="74" customFormat="1" ht="12.75" outlineLevel="1">
      <c r="A16" s="39" t="s">
        <v>19</v>
      </c>
      <c r="B16" s="112" t="s">
        <v>242</v>
      </c>
      <c r="C16" s="89">
        <v>0</v>
      </c>
      <c r="D16" s="89">
        <v>0</v>
      </c>
      <c r="E16" s="89">
        <v>0</v>
      </c>
      <c r="F16" s="20">
        <v>0</v>
      </c>
      <c r="G16" s="10">
        <v>0</v>
      </c>
      <c r="H16" s="8">
        <v>0</v>
      </c>
      <c r="I16" s="89">
        <v>0</v>
      </c>
      <c r="J16" s="20">
        <v>0</v>
      </c>
      <c r="K16" s="10">
        <v>0</v>
      </c>
      <c r="L16" s="8">
        <v>0</v>
      </c>
      <c r="M16" s="89">
        <v>0</v>
      </c>
      <c r="N16" s="20">
        <v>0</v>
      </c>
      <c r="O16" s="10">
        <v>0</v>
      </c>
      <c r="P16" s="8">
        <v>0</v>
      </c>
      <c r="Q16" s="89">
        <v>0</v>
      </c>
      <c r="R16" s="20">
        <v>0</v>
      </c>
      <c r="S16" s="10">
        <v>0</v>
      </c>
      <c r="T16" s="8">
        <v>0</v>
      </c>
      <c r="U16" s="89">
        <v>0</v>
      </c>
      <c r="V16" s="20">
        <v>0</v>
      </c>
      <c r="W16" s="10">
        <v>0</v>
      </c>
      <c r="X16" s="8">
        <v>0</v>
      </c>
      <c r="Y16" s="89">
        <v>0</v>
      </c>
      <c r="Z16" s="20">
        <v>0</v>
      </c>
      <c r="AA16" s="10">
        <v>0</v>
      </c>
      <c r="AB16" s="8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161"/>
      <c r="AQ16" s="189" t="s">
        <v>247</v>
      </c>
    </row>
    <row r="17" spans="1:43" s="74" customFormat="1" ht="12.75" outlineLevel="1">
      <c r="A17" s="39" t="s">
        <v>23</v>
      </c>
      <c r="B17" s="112" t="s">
        <v>199</v>
      </c>
      <c r="C17" s="89">
        <v>0</v>
      </c>
      <c r="D17" s="89">
        <v>0</v>
      </c>
      <c r="E17" s="89">
        <v>0</v>
      </c>
      <c r="F17" s="20">
        <v>0</v>
      </c>
      <c r="G17" s="10">
        <v>0</v>
      </c>
      <c r="H17" s="8">
        <v>0</v>
      </c>
      <c r="I17" s="89">
        <v>0</v>
      </c>
      <c r="J17" s="20">
        <v>0</v>
      </c>
      <c r="K17" s="10">
        <v>0</v>
      </c>
      <c r="L17" s="8">
        <v>0</v>
      </c>
      <c r="M17" s="89">
        <v>0</v>
      </c>
      <c r="N17" s="20">
        <v>0</v>
      </c>
      <c r="O17" s="10">
        <v>0</v>
      </c>
      <c r="P17" s="8">
        <v>0</v>
      </c>
      <c r="Q17" s="89">
        <v>0</v>
      </c>
      <c r="R17" s="20">
        <v>0</v>
      </c>
      <c r="S17" s="10">
        <v>0</v>
      </c>
      <c r="T17" s="8">
        <v>0</v>
      </c>
      <c r="U17" s="89">
        <v>0</v>
      </c>
      <c r="V17" s="20">
        <v>0</v>
      </c>
      <c r="W17" s="10">
        <v>0</v>
      </c>
      <c r="X17" s="8">
        <v>0</v>
      </c>
      <c r="Y17" s="89">
        <v>0</v>
      </c>
      <c r="Z17" s="20">
        <v>0</v>
      </c>
      <c r="AA17" s="10">
        <v>0</v>
      </c>
      <c r="AB17" s="8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161"/>
      <c r="AQ17" s="189" t="s">
        <v>247</v>
      </c>
    </row>
    <row r="18" spans="1:43" s="74" customFormat="1" ht="12.75" outlineLevel="1">
      <c r="A18" s="39" t="s">
        <v>26</v>
      </c>
      <c r="B18" s="112" t="s">
        <v>243</v>
      </c>
      <c r="C18" s="89">
        <v>0</v>
      </c>
      <c r="D18" s="89">
        <v>0</v>
      </c>
      <c r="E18" s="89">
        <v>0</v>
      </c>
      <c r="F18" s="20">
        <v>0</v>
      </c>
      <c r="G18" s="10">
        <v>0</v>
      </c>
      <c r="H18" s="8">
        <v>0</v>
      </c>
      <c r="I18" s="89">
        <v>0</v>
      </c>
      <c r="J18" s="20">
        <v>0</v>
      </c>
      <c r="K18" s="10">
        <v>0</v>
      </c>
      <c r="L18" s="8">
        <v>0</v>
      </c>
      <c r="M18" s="89">
        <v>0</v>
      </c>
      <c r="N18" s="20">
        <v>0</v>
      </c>
      <c r="O18" s="10">
        <v>0</v>
      </c>
      <c r="P18" s="8">
        <v>0</v>
      </c>
      <c r="Q18" s="89">
        <v>0</v>
      </c>
      <c r="R18" s="20">
        <v>0</v>
      </c>
      <c r="S18" s="10">
        <v>0</v>
      </c>
      <c r="T18" s="8">
        <v>0</v>
      </c>
      <c r="U18" s="89">
        <v>0</v>
      </c>
      <c r="V18" s="20">
        <v>0</v>
      </c>
      <c r="W18" s="10">
        <v>0</v>
      </c>
      <c r="X18" s="8">
        <v>0</v>
      </c>
      <c r="Y18" s="89">
        <v>0</v>
      </c>
      <c r="Z18" s="20">
        <v>0</v>
      </c>
      <c r="AA18" s="10">
        <v>0</v>
      </c>
      <c r="AB18" s="8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161"/>
      <c r="AQ18" s="189" t="s">
        <v>247</v>
      </c>
    </row>
    <row r="19" spans="1:43" s="74" customFormat="1" ht="12.75" outlineLevel="1">
      <c r="A19" s="39" t="s">
        <v>29</v>
      </c>
      <c r="B19" s="112" t="s">
        <v>200</v>
      </c>
      <c r="C19" s="89">
        <v>0</v>
      </c>
      <c r="D19" s="89">
        <v>0</v>
      </c>
      <c r="E19" s="89">
        <v>0</v>
      </c>
      <c r="F19" s="20">
        <v>0</v>
      </c>
      <c r="G19" s="10">
        <v>0</v>
      </c>
      <c r="H19" s="8">
        <v>0</v>
      </c>
      <c r="I19" s="89">
        <v>0</v>
      </c>
      <c r="J19" s="20">
        <v>0</v>
      </c>
      <c r="K19" s="10">
        <v>0</v>
      </c>
      <c r="L19" s="8">
        <v>0</v>
      </c>
      <c r="M19" s="89">
        <v>0</v>
      </c>
      <c r="N19" s="20">
        <v>0</v>
      </c>
      <c r="O19" s="10">
        <v>0</v>
      </c>
      <c r="P19" s="8">
        <v>0</v>
      </c>
      <c r="Q19" s="89">
        <v>0</v>
      </c>
      <c r="R19" s="20">
        <v>0</v>
      </c>
      <c r="S19" s="10">
        <v>0</v>
      </c>
      <c r="T19" s="8">
        <v>0</v>
      </c>
      <c r="U19" s="89">
        <v>0</v>
      </c>
      <c r="V19" s="20">
        <v>0</v>
      </c>
      <c r="W19" s="10">
        <v>0</v>
      </c>
      <c r="X19" s="8">
        <v>0</v>
      </c>
      <c r="Y19" s="89">
        <v>0</v>
      </c>
      <c r="Z19" s="20">
        <v>0</v>
      </c>
      <c r="AA19" s="10">
        <v>0</v>
      </c>
      <c r="AB19" s="8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161"/>
      <c r="AQ19" s="189" t="s">
        <v>247</v>
      </c>
    </row>
    <row r="20" spans="1:43" s="74" customFormat="1" ht="12.75" outlineLevel="1">
      <c r="A20" s="39" t="s">
        <v>33</v>
      </c>
      <c r="B20" s="112" t="s">
        <v>201</v>
      </c>
      <c r="C20" s="89">
        <v>0</v>
      </c>
      <c r="D20" s="89">
        <v>0</v>
      </c>
      <c r="E20" s="89">
        <v>0</v>
      </c>
      <c r="F20" s="20">
        <v>0</v>
      </c>
      <c r="G20" s="10">
        <v>0</v>
      </c>
      <c r="H20" s="8">
        <v>0</v>
      </c>
      <c r="I20" s="89">
        <v>0</v>
      </c>
      <c r="J20" s="20">
        <v>0</v>
      </c>
      <c r="K20" s="10">
        <v>0</v>
      </c>
      <c r="L20" s="8">
        <v>0</v>
      </c>
      <c r="M20" s="89">
        <v>0</v>
      </c>
      <c r="N20" s="20">
        <v>0</v>
      </c>
      <c r="O20" s="10">
        <v>0</v>
      </c>
      <c r="P20" s="8">
        <v>0</v>
      </c>
      <c r="Q20" s="89">
        <v>0</v>
      </c>
      <c r="R20" s="20">
        <v>0</v>
      </c>
      <c r="S20" s="10">
        <v>0</v>
      </c>
      <c r="T20" s="8">
        <v>0</v>
      </c>
      <c r="U20" s="89">
        <v>0</v>
      </c>
      <c r="V20" s="20">
        <v>0</v>
      </c>
      <c r="W20" s="10">
        <v>0</v>
      </c>
      <c r="X20" s="8">
        <v>0</v>
      </c>
      <c r="Y20" s="89">
        <v>0</v>
      </c>
      <c r="Z20" s="20">
        <v>0</v>
      </c>
      <c r="AA20" s="10">
        <v>0</v>
      </c>
      <c r="AB20" s="8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161"/>
      <c r="AQ20" s="189" t="s">
        <v>247</v>
      </c>
    </row>
    <row r="21" spans="1:43" s="102" customFormat="1" ht="12.75">
      <c r="A21" s="77" t="s">
        <v>150</v>
      </c>
      <c r="B21" s="111" t="s">
        <v>231</v>
      </c>
      <c r="C21" s="200">
        <f>C7-C12</f>
        <v>0</v>
      </c>
      <c r="D21" s="200">
        <f aca="true" t="shared" si="4" ref="D21:S21">D7-D12</f>
        <v>0</v>
      </c>
      <c r="E21" s="200">
        <f t="shared" si="4"/>
        <v>0</v>
      </c>
      <c r="F21" s="130">
        <f t="shared" si="4"/>
        <v>0</v>
      </c>
      <c r="G21" s="129">
        <f t="shared" si="4"/>
        <v>0</v>
      </c>
      <c r="H21" s="199">
        <f t="shared" si="4"/>
        <v>0</v>
      </c>
      <c r="I21" s="127">
        <f t="shared" si="4"/>
        <v>0</v>
      </c>
      <c r="J21" s="130">
        <f t="shared" si="4"/>
        <v>0</v>
      </c>
      <c r="K21" s="129">
        <f t="shared" si="4"/>
        <v>0</v>
      </c>
      <c r="L21" s="199">
        <f t="shared" si="4"/>
        <v>0</v>
      </c>
      <c r="M21" s="127">
        <f t="shared" si="4"/>
        <v>0</v>
      </c>
      <c r="N21" s="130">
        <f t="shared" si="4"/>
        <v>0</v>
      </c>
      <c r="O21" s="129">
        <f t="shared" si="4"/>
        <v>0</v>
      </c>
      <c r="P21" s="199">
        <f t="shared" si="4"/>
        <v>0</v>
      </c>
      <c r="Q21" s="127">
        <f t="shared" si="4"/>
        <v>0</v>
      </c>
      <c r="R21" s="130">
        <f t="shared" si="4"/>
        <v>0</v>
      </c>
      <c r="S21" s="129">
        <f t="shared" si="4"/>
        <v>0</v>
      </c>
      <c r="T21" s="199">
        <f aca="true" t="shared" si="5" ref="T21:AO21">T7-T12</f>
        <v>0</v>
      </c>
      <c r="U21" s="127">
        <f t="shared" si="5"/>
        <v>0</v>
      </c>
      <c r="V21" s="130">
        <f t="shared" si="5"/>
        <v>0</v>
      </c>
      <c r="W21" s="129">
        <f t="shared" si="5"/>
        <v>0</v>
      </c>
      <c r="X21" s="199">
        <f t="shared" si="5"/>
        <v>0</v>
      </c>
      <c r="Y21" s="127">
        <f t="shared" si="5"/>
        <v>0</v>
      </c>
      <c r="Z21" s="130">
        <f>Z7-Z12</f>
        <v>0</v>
      </c>
      <c r="AA21" s="129">
        <f>AA7-AA12</f>
        <v>0</v>
      </c>
      <c r="AB21" s="199">
        <f>AB7-AB12</f>
        <v>0</v>
      </c>
      <c r="AC21" s="127">
        <f t="shared" si="5"/>
        <v>0</v>
      </c>
      <c r="AD21" s="127">
        <f t="shared" si="5"/>
        <v>0</v>
      </c>
      <c r="AE21" s="127">
        <f t="shared" si="5"/>
        <v>0</v>
      </c>
      <c r="AF21" s="127">
        <f t="shared" si="5"/>
        <v>0</v>
      </c>
      <c r="AG21" s="127">
        <f t="shared" si="5"/>
        <v>0</v>
      </c>
      <c r="AH21" s="127">
        <f t="shared" si="5"/>
        <v>0</v>
      </c>
      <c r="AI21" s="127">
        <f t="shared" si="5"/>
        <v>0</v>
      </c>
      <c r="AJ21" s="127">
        <f>AJ7-AJ12</f>
        <v>0</v>
      </c>
      <c r="AK21" s="127">
        <f>AK7-AK12</f>
        <v>0</v>
      </c>
      <c r="AL21" s="127">
        <f>AL7-AL12</f>
        <v>0</v>
      </c>
      <c r="AM21" s="127">
        <f>AM7-AM12</f>
        <v>0</v>
      </c>
      <c r="AN21" s="127">
        <f>AN7-AN12</f>
        <v>0</v>
      </c>
      <c r="AO21" s="127">
        <f t="shared" si="5"/>
        <v>0</v>
      </c>
      <c r="AP21" s="169"/>
      <c r="AQ21" s="229" t="s">
        <v>247</v>
      </c>
    </row>
    <row r="22" spans="1:43" s="102" customFormat="1" ht="12.75">
      <c r="A22" s="77" t="s">
        <v>169</v>
      </c>
      <c r="B22" s="111" t="s">
        <v>202</v>
      </c>
      <c r="C22" s="127">
        <f>SUM(C23:C25)</f>
        <v>0</v>
      </c>
      <c r="D22" s="127">
        <f aca="true" t="shared" si="6" ref="D22:Q22">SUM(D23:D25)</f>
        <v>0</v>
      </c>
      <c r="E22" s="127">
        <f t="shared" si="6"/>
        <v>0</v>
      </c>
      <c r="F22" s="130">
        <f t="shared" si="6"/>
        <v>0</v>
      </c>
      <c r="G22" s="129">
        <f t="shared" si="6"/>
        <v>0</v>
      </c>
      <c r="H22" s="199">
        <f t="shared" si="6"/>
        <v>0</v>
      </c>
      <c r="I22" s="127">
        <f t="shared" si="6"/>
        <v>0</v>
      </c>
      <c r="J22" s="130">
        <f t="shared" si="6"/>
        <v>0</v>
      </c>
      <c r="K22" s="129">
        <f t="shared" si="6"/>
        <v>0</v>
      </c>
      <c r="L22" s="199">
        <f t="shared" si="6"/>
        <v>0</v>
      </c>
      <c r="M22" s="127">
        <f t="shared" si="6"/>
        <v>0</v>
      </c>
      <c r="N22" s="130">
        <f t="shared" si="6"/>
        <v>0</v>
      </c>
      <c r="O22" s="129">
        <f t="shared" si="6"/>
        <v>0</v>
      </c>
      <c r="P22" s="199">
        <f t="shared" si="6"/>
        <v>0</v>
      </c>
      <c r="Q22" s="127">
        <f t="shared" si="6"/>
        <v>0</v>
      </c>
      <c r="R22" s="130">
        <f>SUM(R23:R25)</f>
        <v>0</v>
      </c>
      <c r="S22" s="129">
        <f>SUM(S23:S25)</f>
        <v>0</v>
      </c>
      <c r="T22" s="199">
        <f aca="true" t="shared" si="7" ref="T22:AO22">SUM(T23:T25)</f>
        <v>0</v>
      </c>
      <c r="U22" s="127">
        <f t="shared" si="7"/>
        <v>0</v>
      </c>
      <c r="V22" s="130">
        <f t="shared" si="7"/>
        <v>0</v>
      </c>
      <c r="W22" s="129">
        <f t="shared" si="7"/>
        <v>0</v>
      </c>
      <c r="X22" s="199">
        <f t="shared" si="7"/>
        <v>0</v>
      </c>
      <c r="Y22" s="127">
        <f t="shared" si="7"/>
        <v>0</v>
      </c>
      <c r="Z22" s="130">
        <f>SUM(Z23:Z25)</f>
        <v>0</v>
      </c>
      <c r="AA22" s="129">
        <f>SUM(AA23:AA25)</f>
        <v>0</v>
      </c>
      <c r="AB22" s="199">
        <f>SUM(AB23:AB25)</f>
        <v>0</v>
      </c>
      <c r="AC22" s="127">
        <f t="shared" si="7"/>
        <v>0</v>
      </c>
      <c r="AD22" s="127">
        <f t="shared" si="7"/>
        <v>0</v>
      </c>
      <c r="AE22" s="127">
        <f t="shared" si="7"/>
        <v>0</v>
      </c>
      <c r="AF22" s="127">
        <f t="shared" si="7"/>
        <v>0</v>
      </c>
      <c r="AG22" s="127">
        <f t="shared" si="7"/>
        <v>0</v>
      </c>
      <c r="AH22" s="127">
        <f t="shared" si="7"/>
        <v>0</v>
      </c>
      <c r="AI22" s="127">
        <f t="shared" si="7"/>
        <v>0</v>
      </c>
      <c r="AJ22" s="127">
        <f>SUM(AJ23:AJ25)</f>
        <v>0</v>
      </c>
      <c r="AK22" s="127">
        <f>SUM(AK23:AK25)</f>
        <v>0</v>
      </c>
      <c r="AL22" s="127">
        <f>SUM(AL23:AL25)</f>
        <v>0</v>
      </c>
      <c r="AM22" s="127">
        <f>SUM(AM23:AM25)</f>
        <v>0</v>
      </c>
      <c r="AN22" s="127">
        <f>SUM(AN23:AN25)</f>
        <v>0</v>
      </c>
      <c r="AO22" s="127">
        <f t="shared" si="7"/>
        <v>0</v>
      </c>
      <c r="AP22" s="169"/>
      <c r="AQ22" s="229" t="s">
        <v>247</v>
      </c>
    </row>
    <row r="23" spans="1:43" s="74" customFormat="1" ht="12.75" outlineLevel="1">
      <c r="A23" s="39" t="s">
        <v>6</v>
      </c>
      <c r="B23" s="112" t="s">
        <v>203</v>
      </c>
      <c r="C23" s="89">
        <v>0</v>
      </c>
      <c r="D23" s="89">
        <v>0</v>
      </c>
      <c r="E23" s="89">
        <v>0</v>
      </c>
      <c r="F23" s="20">
        <v>0</v>
      </c>
      <c r="G23" s="10">
        <v>0</v>
      </c>
      <c r="H23" s="8">
        <v>0</v>
      </c>
      <c r="I23" s="89">
        <v>0</v>
      </c>
      <c r="J23" s="20">
        <v>0</v>
      </c>
      <c r="K23" s="10">
        <v>0</v>
      </c>
      <c r="L23" s="8">
        <v>0</v>
      </c>
      <c r="M23" s="89">
        <v>0</v>
      </c>
      <c r="N23" s="20">
        <v>0</v>
      </c>
      <c r="O23" s="10">
        <v>0</v>
      </c>
      <c r="P23" s="8">
        <v>0</v>
      </c>
      <c r="Q23" s="89">
        <v>0</v>
      </c>
      <c r="R23" s="20">
        <v>0</v>
      </c>
      <c r="S23" s="10">
        <v>0</v>
      </c>
      <c r="T23" s="8">
        <v>0</v>
      </c>
      <c r="U23" s="89">
        <v>0</v>
      </c>
      <c r="V23" s="20">
        <v>0</v>
      </c>
      <c r="W23" s="10">
        <v>0</v>
      </c>
      <c r="X23" s="8">
        <v>0</v>
      </c>
      <c r="Y23" s="89">
        <v>0</v>
      </c>
      <c r="Z23" s="20">
        <v>0</v>
      </c>
      <c r="AA23" s="10">
        <v>0</v>
      </c>
      <c r="AB23" s="8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161"/>
      <c r="AQ23" s="189" t="s">
        <v>247</v>
      </c>
    </row>
    <row r="24" spans="1:43" s="74" customFormat="1" ht="12.75" outlineLevel="1">
      <c r="A24" s="39" t="s">
        <v>11</v>
      </c>
      <c r="B24" s="112" t="s">
        <v>204</v>
      </c>
      <c r="C24" s="89">
        <v>0</v>
      </c>
      <c r="D24" s="89">
        <v>0</v>
      </c>
      <c r="E24" s="89">
        <v>0</v>
      </c>
      <c r="F24" s="20">
        <v>0</v>
      </c>
      <c r="G24" s="10">
        <v>0</v>
      </c>
      <c r="H24" s="8">
        <v>0</v>
      </c>
      <c r="I24" s="89">
        <v>0</v>
      </c>
      <c r="J24" s="20">
        <v>0</v>
      </c>
      <c r="K24" s="10">
        <v>0</v>
      </c>
      <c r="L24" s="8">
        <v>0</v>
      </c>
      <c r="M24" s="89">
        <v>0</v>
      </c>
      <c r="N24" s="20">
        <v>0</v>
      </c>
      <c r="O24" s="10">
        <v>0</v>
      </c>
      <c r="P24" s="8">
        <v>0</v>
      </c>
      <c r="Q24" s="89">
        <v>0</v>
      </c>
      <c r="R24" s="20">
        <v>0</v>
      </c>
      <c r="S24" s="10">
        <v>0</v>
      </c>
      <c r="T24" s="8">
        <v>0</v>
      </c>
      <c r="U24" s="89">
        <v>0</v>
      </c>
      <c r="V24" s="20">
        <v>0</v>
      </c>
      <c r="W24" s="10">
        <v>0</v>
      </c>
      <c r="X24" s="8">
        <v>0</v>
      </c>
      <c r="Y24" s="89">
        <v>0</v>
      </c>
      <c r="Z24" s="20">
        <v>0</v>
      </c>
      <c r="AA24" s="10">
        <v>0</v>
      </c>
      <c r="AB24" s="8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161"/>
      <c r="AQ24" s="189" t="s">
        <v>247</v>
      </c>
    </row>
    <row r="25" spans="1:43" s="74" customFormat="1" ht="12.75" outlineLevel="1">
      <c r="A25" s="39" t="s">
        <v>15</v>
      </c>
      <c r="B25" s="112" t="s">
        <v>205</v>
      </c>
      <c r="C25" s="89">
        <v>0</v>
      </c>
      <c r="D25" s="89">
        <v>0</v>
      </c>
      <c r="E25" s="89">
        <v>0</v>
      </c>
      <c r="F25" s="20">
        <v>0</v>
      </c>
      <c r="G25" s="10">
        <v>0</v>
      </c>
      <c r="H25" s="8">
        <v>0</v>
      </c>
      <c r="I25" s="89">
        <v>0</v>
      </c>
      <c r="J25" s="20">
        <v>0</v>
      </c>
      <c r="K25" s="10">
        <v>0</v>
      </c>
      <c r="L25" s="8">
        <v>0</v>
      </c>
      <c r="M25" s="89">
        <v>0</v>
      </c>
      <c r="N25" s="20">
        <v>0</v>
      </c>
      <c r="O25" s="10">
        <v>0</v>
      </c>
      <c r="P25" s="8">
        <v>0</v>
      </c>
      <c r="Q25" s="89">
        <v>0</v>
      </c>
      <c r="R25" s="20">
        <v>0</v>
      </c>
      <c r="S25" s="10">
        <v>0</v>
      </c>
      <c r="T25" s="8">
        <v>0</v>
      </c>
      <c r="U25" s="89">
        <v>0</v>
      </c>
      <c r="V25" s="20">
        <v>0</v>
      </c>
      <c r="W25" s="10">
        <v>0</v>
      </c>
      <c r="X25" s="8">
        <v>0</v>
      </c>
      <c r="Y25" s="89">
        <v>0</v>
      </c>
      <c r="Z25" s="20">
        <v>0</v>
      </c>
      <c r="AA25" s="10">
        <v>0</v>
      </c>
      <c r="AB25" s="8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161"/>
      <c r="AQ25" s="189" t="s">
        <v>247</v>
      </c>
    </row>
    <row r="26" spans="1:43" s="102" customFormat="1" ht="12.75">
      <c r="A26" s="77" t="s">
        <v>170</v>
      </c>
      <c r="B26" s="111" t="s">
        <v>206</v>
      </c>
      <c r="C26" s="127">
        <f aca="true" t="shared" si="8" ref="C26:Q26">SUM(C27:C29)</f>
        <v>0</v>
      </c>
      <c r="D26" s="127">
        <f t="shared" si="8"/>
        <v>0</v>
      </c>
      <c r="E26" s="127">
        <f t="shared" si="8"/>
        <v>0</v>
      </c>
      <c r="F26" s="130">
        <f t="shared" si="8"/>
        <v>0</v>
      </c>
      <c r="G26" s="129">
        <f t="shared" si="8"/>
        <v>0</v>
      </c>
      <c r="H26" s="199">
        <f t="shared" si="8"/>
        <v>0</v>
      </c>
      <c r="I26" s="127">
        <f t="shared" si="8"/>
        <v>0</v>
      </c>
      <c r="J26" s="130">
        <f t="shared" si="8"/>
        <v>0</v>
      </c>
      <c r="K26" s="129">
        <f t="shared" si="8"/>
        <v>0</v>
      </c>
      <c r="L26" s="199">
        <f t="shared" si="8"/>
        <v>0</v>
      </c>
      <c r="M26" s="127">
        <f t="shared" si="8"/>
        <v>0</v>
      </c>
      <c r="N26" s="130">
        <f t="shared" si="8"/>
        <v>0</v>
      </c>
      <c r="O26" s="129">
        <f t="shared" si="8"/>
        <v>0</v>
      </c>
      <c r="P26" s="199">
        <f t="shared" si="8"/>
        <v>0</v>
      </c>
      <c r="Q26" s="127">
        <f t="shared" si="8"/>
        <v>0</v>
      </c>
      <c r="R26" s="130">
        <f>SUM(R27:R29)</f>
        <v>0</v>
      </c>
      <c r="S26" s="129">
        <f>SUM(S27:S29)</f>
        <v>0</v>
      </c>
      <c r="T26" s="199">
        <f aca="true" t="shared" si="9" ref="T26:AO26">SUM(T27:T29)</f>
        <v>0</v>
      </c>
      <c r="U26" s="127">
        <f t="shared" si="9"/>
        <v>0</v>
      </c>
      <c r="V26" s="130">
        <f t="shared" si="9"/>
        <v>0</v>
      </c>
      <c r="W26" s="129">
        <f t="shared" si="9"/>
        <v>0</v>
      </c>
      <c r="X26" s="199">
        <f t="shared" si="9"/>
        <v>0</v>
      </c>
      <c r="Y26" s="127">
        <f t="shared" si="9"/>
        <v>0</v>
      </c>
      <c r="Z26" s="130">
        <f>SUM(Z27:Z29)</f>
        <v>0</v>
      </c>
      <c r="AA26" s="129">
        <f>SUM(AA27:AA29)</f>
        <v>0</v>
      </c>
      <c r="AB26" s="199">
        <f>SUM(AB27:AB29)</f>
        <v>0</v>
      </c>
      <c r="AC26" s="127">
        <f t="shared" si="9"/>
        <v>0</v>
      </c>
      <c r="AD26" s="127">
        <f t="shared" si="9"/>
        <v>0</v>
      </c>
      <c r="AE26" s="127">
        <f t="shared" si="9"/>
        <v>0</v>
      </c>
      <c r="AF26" s="127">
        <f t="shared" si="9"/>
        <v>0</v>
      </c>
      <c r="AG26" s="127">
        <f t="shared" si="9"/>
        <v>0</v>
      </c>
      <c r="AH26" s="127">
        <f t="shared" si="9"/>
        <v>0</v>
      </c>
      <c r="AI26" s="127">
        <f t="shared" si="9"/>
        <v>0</v>
      </c>
      <c r="AJ26" s="127">
        <f>SUM(AJ27:AJ29)</f>
        <v>0</v>
      </c>
      <c r="AK26" s="127">
        <f>SUM(AK27:AK29)</f>
        <v>0</v>
      </c>
      <c r="AL26" s="127">
        <f>SUM(AL27:AL29)</f>
        <v>0</v>
      </c>
      <c r="AM26" s="127">
        <f>SUM(AM27:AM29)</f>
        <v>0</v>
      </c>
      <c r="AN26" s="127">
        <f>SUM(AN27:AN29)</f>
        <v>0</v>
      </c>
      <c r="AO26" s="127">
        <f t="shared" si="9"/>
        <v>0</v>
      </c>
      <c r="AP26" s="169"/>
      <c r="AQ26" s="229" t="s">
        <v>247</v>
      </c>
    </row>
    <row r="27" spans="1:43" s="74" customFormat="1" ht="12.75" outlineLevel="1">
      <c r="A27" s="39" t="s">
        <v>6</v>
      </c>
      <c r="B27" s="112" t="s">
        <v>207</v>
      </c>
      <c r="C27" s="89">
        <v>0</v>
      </c>
      <c r="D27" s="89">
        <v>0</v>
      </c>
      <c r="E27" s="89">
        <v>0</v>
      </c>
      <c r="F27" s="20">
        <v>0</v>
      </c>
      <c r="G27" s="10">
        <v>0</v>
      </c>
      <c r="H27" s="8">
        <v>0</v>
      </c>
      <c r="I27" s="89">
        <v>0</v>
      </c>
      <c r="J27" s="20">
        <v>0</v>
      </c>
      <c r="K27" s="10">
        <v>0</v>
      </c>
      <c r="L27" s="8">
        <v>0</v>
      </c>
      <c r="M27" s="89">
        <v>0</v>
      </c>
      <c r="N27" s="20">
        <v>0</v>
      </c>
      <c r="O27" s="10">
        <v>0</v>
      </c>
      <c r="P27" s="8">
        <v>0</v>
      </c>
      <c r="Q27" s="89">
        <v>0</v>
      </c>
      <c r="R27" s="20">
        <v>0</v>
      </c>
      <c r="S27" s="10">
        <v>0</v>
      </c>
      <c r="T27" s="8">
        <v>0</v>
      </c>
      <c r="U27" s="89">
        <v>0</v>
      </c>
      <c r="V27" s="20">
        <v>0</v>
      </c>
      <c r="W27" s="10">
        <v>0</v>
      </c>
      <c r="X27" s="8">
        <v>0</v>
      </c>
      <c r="Y27" s="89">
        <v>0</v>
      </c>
      <c r="Z27" s="20">
        <v>0</v>
      </c>
      <c r="AA27" s="10">
        <v>0</v>
      </c>
      <c r="AB27" s="8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161"/>
      <c r="AQ27" s="189" t="s">
        <v>247</v>
      </c>
    </row>
    <row r="28" spans="1:43" s="74" customFormat="1" ht="12.75" outlineLevel="1">
      <c r="A28" s="39" t="s">
        <v>11</v>
      </c>
      <c r="B28" s="112" t="s">
        <v>208</v>
      </c>
      <c r="C28" s="89">
        <v>0</v>
      </c>
      <c r="D28" s="89">
        <v>0</v>
      </c>
      <c r="E28" s="89">
        <v>0</v>
      </c>
      <c r="F28" s="20">
        <v>0</v>
      </c>
      <c r="G28" s="10">
        <v>0</v>
      </c>
      <c r="H28" s="8">
        <v>0</v>
      </c>
      <c r="I28" s="89">
        <v>0</v>
      </c>
      <c r="J28" s="20">
        <v>0</v>
      </c>
      <c r="K28" s="10">
        <v>0</v>
      </c>
      <c r="L28" s="8">
        <v>0</v>
      </c>
      <c r="M28" s="89">
        <v>0</v>
      </c>
      <c r="N28" s="20">
        <v>0</v>
      </c>
      <c r="O28" s="10">
        <v>0</v>
      </c>
      <c r="P28" s="8">
        <v>0</v>
      </c>
      <c r="Q28" s="89">
        <v>0</v>
      </c>
      <c r="R28" s="20">
        <v>0</v>
      </c>
      <c r="S28" s="10">
        <v>0</v>
      </c>
      <c r="T28" s="8">
        <v>0</v>
      </c>
      <c r="U28" s="89">
        <v>0</v>
      </c>
      <c r="V28" s="20">
        <v>0</v>
      </c>
      <c r="W28" s="10">
        <v>0</v>
      </c>
      <c r="X28" s="8">
        <v>0</v>
      </c>
      <c r="Y28" s="89">
        <v>0</v>
      </c>
      <c r="Z28" s="20">
        <v>0</v>
      </c>
      <c r="AA28" s="10">
        <v>0</v>
      </c>
      <c r="AB28" s="8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161"/>
      <c r="AQ28" s="189" t="s">
        <v>247</v>
      </c>
    </row>
    <row r="29" spans="1:43" s="74" customFormat="1" ht="12.75" outlineLevel="1">
      <c r="A29" s="39" t="s">
        <v>15</v>
      </c>
      <c r="B29" s="112" t="s">
        <v>209</v>
      </c>
      <c r="C29" s="89">
        <v>0</v>
      </c>
      <c r="D29" s="89">
        <v>0</v>
      </c>
      <c r="E29" s="89">
        <v>0</v>
      </c>
      <c r="F29" s="20">
        <v>0</v>
      </c>
      <c r="G29" s="10">
        <v>0</v>
      </c>
      <c r="H29" s="8">
        <v>0</v>
      </c>
      <c r="I29" s="89">
        <v>0</v>
      </c>
      <c r="J29" s="20">
        <v>0</v>
      </c>
      <c r="K29" s="10">
        <v>0</v>
      </c>
      <c r="L29" s="8">
        <v>0</v>
      </c>
      <c r="M29" s="89">
        <v>0</v>
      </c>
      <c r="N29" s="20">
        <v>0</v>
      </c>
      <c r="O29" s="10">
        <v>0</v>
      </c>
      <c r="P29" s="8">
        <v>0</v>
      </c>
      <c r="Q29" s="89">
        <v>0</v>
      </c>
      <c r="R29" s="20">
        <v>0</v>
      </c>
      <c r="S29" s="10">
        <v>0</v>
      </c>
      <c r="T29" s="8">
        <v>0</v>
      </c>
      <c r="U29" s="89">
        <v>0</v>
      </c>
      <c r="V29" s="20">
        <v>0</v>
      </c>
      <c r="W29" s="10">
        <v>0</v>
      </c>
      <c r="X29" s="8">
        <v>0</v>
      </c>
      <c r="Y29" s="89">
        <v>0</v>
      </c>
      <c r="Z29" s="20">
        <v>0</v>
      </c>
      <c r="AA29" s="10">
        <v>0</v>
      </c>
      <c r="AB29" s="8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161"/>
      <c r="AQ29" s="189" t="s">
        <v>247</v>
      </c>
    </row>
    <row r="30" spans="1:43" s="102" customFormat="1" ht="12.75">
      <c r="A30" s="77" t="s">
        <v>172</v>
      </c>
      <c r="B30" s="111" t="s">
        <v>232</v>
      </c>
      <c r="C30" s="127">
        <f aca="true" t="shared" si="10" ref="C30:Q30">C21+C22-C26</f>
        <v>0</v>
      </c>
      <c r="D30" s="127">
        <f t="shared" si="10"/>
        <v>0</v>
      </c>
      <c r="E30" s="127">
        <f t="shared" si="10"/>
        <v>0</v>
      </c>
      <c r="F30" s="130">
        <f t="shared" si="10"/>
        <v>0</v>
      </c>
      <c r="G30" s="129">
        <f t="shared" si="10"/>
        <v>0</v>
      </c>
      <c r="H30" s="199">
        <f t="shared" si="10"/>
        <v>0</v>
      </c>
      <c r="I30" s="127">
        <f t="shared" si="10"/>
        <v>0</v>
      </c>
      <c r="J30" s="130">
        <f t="shared" si="10"/>
        <v>0</v>
      </c>
      <c r="K30" s="129">
        <f t="shared" si="10"/>
        <v>0</v>
      </c>
      <c r="L30" s="199">
        <f t="shared" si="10"/>
        <v>0</v>
      </c>
      <c r="M30" s="127">
        <f t="shared" si="10"/>
        <v>0</v>
      </c>
      <c r="N30" s="130">
        <f t="shared" si="10"/>
        <v>0</v>
      </c>
      <c r="O30" s="129">
        <f t="shared" si="10"/>
        <v>0</v>
      </c>
      <c r="P30" s="199">
        <f t="shared" si="10"/>
        <v>0</v>
      </c>
      <c r="Q30" s="127">
        <f t="shared" si="10"/>
        <v>0</v>
      </c>
      <c r="R30" s="130">
        <f>R21+R22-R26</f>
        <v>0</v>
      </c>
      <c r="S30" s="129">
        <f>S21+S22-S26</f>
        <v>0</v>
      </c>
      <c r="T30" s="199">
        <f aca="true" t="shared" si="11" ref="T30:AO30">T21+T22-T26</f>
        <v>0</v>
      </c>
      <c r="U30" s="127">
        <f t="shared" si="11"/>
        <v>0</v>
      </c>
      <c r="V30" s="130">
        <f t="shared" si="11"/>
        <v>0</v>
      </c>
      <c r="W30" s="129">
        <f t="shared" si="11"/>
        <v>0</v>
      </c>
      <c r="X30" s="199">
        <f t="shared" si="11"/>
        <v>0</v>
      </c>
      <c r="Y30" s="127">
        <f t="shared" si="11"/>
        <v>0</v>
      </c>
      <c r="Z30" s="130">
        <f>Z21+Z22-Z26</f>
        <v>0</v>
      </c>
      <c r="AA30" s="129">
        <f>AA21+AA22-AA26</f>
        <v>0</v>
      </c>
      <c r="AB30" s="199">
        <f>AB21+AB22-AB26</f>
        <v>0</v>
      </c>
      <c r="AC30" s="127">
        <f t="shared" si="11"/>
        <v>0</v>
      </c>
      <c r="AD30" s="127">
        <f t="shared" si="11"/>
        <v>0</v>
      </c>
      <c r="AE30" s="127">
        <f t="shared" si="11"/>
        <v>0</v>
      </c>
      <c r="AF30" s="127">
        <f t="shared" si="11"/>
        <v>0</v>
      </c>
      <c r="AG30" s="127">
        <f t="shared" si="11"/>
        <v>0</v>
      </c>
      <c r="AH30" s="127">
        <f t="shared" si="11"/>
        <v>0</v>
      </c>
      <c r="AI30" s="127">
        <f t="shared" si="11"/>
        <v>0</v>
      </c>
      <c r="AJ30" s="127">
        <f>AJ21+AJ22-AJ26</f>
        <v>0</v>
      </c>
      <c r="AK30" s="127">
        <f>AK21+AK22-AK26</f>
        <v>0</v>
      </c>
      <c r="AL30" s="127">
        <f>AL21+AL22-AL26</f>
        <v>0</v>
      </c>
      <c r="AM30" s="127">
        <f>AM21+AM22-AM26</f>
        <v>0</v>
      </c>
      <c r="AN30" s="127">
        <f>AN21+AN22-AN26</f>
        <v>0</v>
      </c>
      <c r="AO30" s="127">
        <f t="shared" si="11"/>
        <v>0</v>
      </c>
      <c r="AP30" s="169"/>
      <c r="AQ30" s="229" t="s">
        <v>247</v>
      </c>
    </row>
    <row r="31" spans="1:43" s="102" customFormat="1" ht="12.75">
      <c r="A31" s="77" t="s">
        <v>174</v>
      </c>
      <c r="B31" s="111" t="s">
        <v>210</v>
      </c>
      <c r="C31" s="127">
        <f aca="true" t="shared" si="12" ref="C31:Q31">SUM(C32:C36)</f>
        <v>0</v>
      </c>
      <c r="D31" s="127">
        <f t="shared" si="12"/>
        <v>0</v>
      </c>
      <c r="E31" s="127">
        <f t="shared" si="12"/>
        <v>0</v>
      </c>
      <c r="F31" s="130">
        <f t="shared" si="12"/>
        <v>0</v>
      </c>
      <c r="G31" s="129">
        <f t="shared" si="12"/>
        <v>0</v>
      </c>
      <c r="H31" s="199">
        <f t="shared" si="12"/>
        <v>0</v>
      </c>
      <c r="I31" s="127">
        <f t="shared" si="12"/>
        <v>0</v>
      </c>
      <c r="J31" s="130">
        <f t="shared" si="12"/>
        <v>0</v>
      </c>
      <c r="K31" s="129">
        <f t="shared" si="12"/>
        <v>0</v>
      </c>
      <c r="L31" s="199">
        <f t="shared" si="12"/>
        <v>0</v>
      </c>
      <c r="M31" s="127">
        <f t="shared" si="12"/>
        <v>0</v>
      </c>
      <c r="N31" s="130">
        <f t="shared" si="12"/>
        <v>0</v>
      </c>
      <c r="O31" s="129">
        <f t="shared" si="12"/>
        <v>0</v>
      </c>
      <c r="P31" s="199">
        <f t="shared" si="12"/>
        <v>0</v>
      </c>
      <c r="Q31" s="127">
        <f t="shared" si="12"/>
        <v>0</v>
      </c>
      <c r="R31" s="130">
        <f>SUM(R32:R36)</f>
        <v>0</v>
      </c>
      <c r="S31" s="129">
        <f>SUM(S32:S36)</f>
        <v>0</v>
      </c>
      <c r="T31" s="199">
        <f aca="true" t="shared" si="13" ref="T31:AO31">SUM(T32:T36)</f>
        <v>0</v>
      </c>
      <c r="U31" s="127">
        <f t="shared" si="13"/>
        <v>0</v>
      </c>
      <c r="V31" s="130">
        <f t="shared" si="13"/>
        <v>0</v>
      </c>
      <c r="W31" s="129">
        <f t="shared" si="13"/>
        <v>0</v>
      </c>
      <c r="X31" s="199">
        <f t="shared" si="13"/>
        <v>0</v>
      </c>
      <c r="Y31" s="127">
        <f t="shared" si="13"/>
        <v>0</v>
      </c>
      <c r="Z31" s="130">
        <f>SUM(Z32:Z36)</f>
        <v>0</v>
      </c>
      <c r="AA31" s="129">
        <f>SUM(AA32:AA36)</f>
        <v>0</v>
      </c>
      <c r="AB31" s="199">
        <f>SUM(AB32:AB36)</f>
        <v>0</v>
      </c>
      <c r="AC31" s="127">
        <f t="shared" si="13"/>
        <v>0</v>
      </c>
      <c r="AD31" s="127">
        <f t="shared" si="13"/>
        <v>0</v>
      </c>
      <c r="AE31" s="127">
        <f t="shared" si="13"/>
        <v>0</v>
      </c>
      <c r="AF31" s="127">
        <f t="shared" si="13"/>
        <v>0</v>
      </c>
      <c r="AG31" s="127">
        <f t="shared" si="13"/>
        <v>0</v>
      </c>
      <c r="AH31" s="127">
        <f t="shared" si="13"/>
        <v>0</v>
      </c>
      <c r="AI31" s="127">
        <f t="shared" si="13"/>
        <v>0</v>
      </c>
      <c r="AJ31" s="127">
        <f>SUM(AJ32:AJ36)</f>
        <v>0</v>
      </c>
      <c r="AK31" s="127">
        <f>SUM(AK32:AK36)</f>
        <v>0</v>
      </c>
      <c r="AL31" s="127">
        <f>SUM(AL32:AL36)</f>
        <v>0</v>
      </c>
      <c r="AM31" s="127">
        <f>SUM(AM32:AM36)</f>
        <v>0</v>
      </c>
      <c r="AN31" s="127">
        <f>SUM(AN32:AN36)</f>
        <v>0</v>
      </c>
      <c r="AO31" s="127">
        <f t="shared" si="13"/>
        <v>0</v>
      </c>
      <c r="AP31" s="169"/>
      <c r="AQ31" s="229" t="s">
        <v>247</v>
      </c>
    </row>
    <row r="32" spans="1:43" s="74" customFormat="1" ht="15" customHeight="1" outlineLevel="1">
      <c r="A32" s="39" t="s">
        <v>6</v>
      </c>
      <c r="B32" s="113" t="s">
        <v>211</v>
      </c>
      <c r="C32" s="89">
        <v>0</v>
      </c>
      <c r="D32" s="89">
        <v>0</v>
      </c>
      <c r="E32" s="89">
        <v>0</v>
      </c>
      <c r="F32" s="20">
        <v>0</v>
      </c>
      <c r="G32" s="10">
        <v>0</v>
      </c>
      <c r="H32" s="8">
        <v>0</v>
      </c>
      <c r="I32" s="89">
        <v>0</v>
      </c>
      <c r="J32" s="20">
        <v>0</v>
      </c>
      <c r="K32" s="10">
        <v>0</v>
      </c>
      <c r="L32" s="8">
        <v>0</v>
      </c>
      <c r="M32" s="89">
        <v>0</v>
      </c>
      <c r="N32" s="20">
        <v>0</v>
      </c>
      <c r="O32" s="10">
        <v>0</v>
      </c>
      <c r="P32" s="8">
        <v>0</v>
      </c>
      <c r="Q32" s="89">
        <v>0</v>
      </c>
      <c r="R32" s="20">
        <v>0</v>
      </c>
      <c r="S32" s="10">
        <v>0</v>
      </c>
      <c r="T32" s="8">
        <v>0</v>
      </c>
      <c r="U32" s="89">
        <v>0</v>
      </c>
      <c r="V32" s="20">
        <v>0</v>
      </c>
      <c r="W32" s="10">
        <v>0</v>
      </c>
      <c r="X32" s="8">
        <v>0</v>
      </c>
      <c r="Y32" s="89">
        <v>0</v>
      </c>
      <c r="Z32" s="20">
        <v>0</v>
      </c>
      <c r="AA32" s="10">
        <v>0</v>
      </c>
      <c r="AB32" s="8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161"/>
      <c r="AQ32" s="189" t="s">
        <v>247</v>
      </c>
    </row>
    <row r="33" spans="1:43" s="74" customFormat="1" ht="14.25" customHeight="1" outlineLevel="1">
      <c r="A33" s="39" t="s">
        <v>11</v>
      </c>
      <c r="B33" s="113" t="s">
        <v>212</v>
      </c>
      <c r="C33" s="89">
        <v>0</v>
      </c>
      <c r="D33" s="89">
        <v>0</v>
      </c>
      <c r="E33" s="89">
        <v>0</v>
      </c>
      <c r="F33" s="20">
        <v>0</v>
      </c>
      <c r="G33" s="10">
        <v>0</v>
      </c>
      <c r="H33" s="8">
        <v>0</v>
      </c>
      <c r="I33" s="89">
        <v>0</v>
      </c>
      <c r="J33" s="20">
        <v>0</v>
      </c>
      <c r="K33" s="10">
        <v>0</v>
      </c>
      <c r="L33" s="8">
        <v>0</v>
      </c>
      <c r="M33" s="89">
        <v>0</v>
      </c>
      <c r="N33" s="20">
        <v>0</v>
      </c>
      <c r="O33" s="10">
        <v>0</v>
      </c>
      <c r="P33" s="8">
        <v>0</v>
      </c>
      <c r="Q33" s="89">
        <v>0</v>
      </c>
      <c r="R33" s="20">
        <v>0</v>
      </c>
      <c r="S33" s="10">
        <v>0</v>
      </c>
      <c r="T33" s="8">
        <v>0</v>
      </c>
      <c r="U33" s="89">
        <v>0</v>
      </c>
      <c r="V33" s="20">
        <v>0</v>
      </c>
      <c r="W33" s="10">
        <v>0</v>
      </c>
      <c r="X33" s="8">
        <v>0</v>
      </c>
      <c r="Y33" s="89">
        <v>0</v>
      </c>
      <c r="Z33" s="20">
        <v>0</v>
      </c>
      <c r="AA33" s="10">
        <v>0</v>
      </c>
      <c r="AB33" s="8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161"/>
      <c r="AQ33" s="189" t="s">
        <v>247</v>
      </c>
    </row>
    <row r="34" spans="1:43" s="74" customFormat="1" ht="12.75" outlineLevel="1">
      <c r="A34" s="39" t="s">
        <v>15</v>
      </c>
      <c r="B34" s="113" t="s">
        <v>213</v>
      </c>
      <c r="C34" s="89">
        <v>0</v>
      </c>
      <c r="D34" s="89">
        <v>0</v>
      </c>
      <c r="E34" s="89">
        <v>0</v>
      </c>
      <c r="F34" s="20">
        <v>0</v>
      </c>
      <c r="G34" s="10">
        <v>0</v>
      </c>
      <c r="H34" s="8">
        <v>0</v>
      </c>
      <c r="I34" s="89">
        <v>0</v>
      </c>
      <c r="J34" s="20">
        <v>0</v>
      </c>
      <c r="K34" s="10">
        <v>0</v>
      </c>
      <c r="L34" s="8">
        <v>0</v>
      </c>
      <c r="M34" s="89">
        <v>0</v>
      </c>
      <c r="N34" s="20">
        <v>0</v>
      </c>
      <c r="O34" s="10">
        <v>0</v>
      </c>
      <c r="P34" s="8">
        <v>0</v>
      </c>
      <c r="Q34" s="89">
        <v>0</v>
      </c>
      <c r="R34" s="20">
        <v>0</v>
      </c>
      <c r="S34" s="10">
        <v>0</v>
      </c>
      <c r="T34" s="8">
        <v>0</v>
      </c>
      <c r="U34" s="89">
        <v>0</v>
      </c>
      <c r="V34" s="20">
        <v>0</v>
      </c>
      <c r="W34" s="10">
        <v>0</v>
      </c>
      <c r="X34" s="8">
        <v>0</v>
      </c>
      <c r="Y34" s="89">
        <v>0</v>
      </c>
      <c r="Z34" s="20">
        <v>0</v>
      </c>
      <c r="AA34" s="10">
        <v>0</v>
      </c>
      <c r="AB34" s="8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  <c r="AO34" s="89">
        <v>0</v>
      </c>
      <c r="AP34" s="161"/>
      <c r="AQ34" s="189" t="s">
        <v>247</v>
      </c>
    </row>
    <row r="35" spans="1:43" s="74" customFormat="1" ht="12.75" outlineLevel="1">
      <c r="A35" s="39" t="s">
        <v>19</v>
      </c>
      <c r="B35" s="113" t="s">
        <v>214</v>
      </c>
      <c r="C35" s="89">
        <v>0</v>
      </c>
      <c r="D35" s="89">
        <v>0</v>
      </c>
      <c r="E35" s="89">
        <v>0</v>
      </c>
      <c r="F35" s="20">
        <v>0</v>
      </c>
      <c r="G35" s="10">
        <v>0</v>
      </c>
      <c r="H35" s="8">
        <v>0</v>
      </c>
      <c r="I35" s="89">
        <v>0</v>
      </c>
      <c r="J35" s="20">
        <v>0</v>
      </c>
      <c r="K35" s="10">
        <v>0</v>
      </c>
      <c r="L35" s="8">
        <v>0</v>
      </c>
      <c r="M35" s="89">
        <v>0</v>
      </c>
      <c r="N35" s="20">
        <v>0</v>
      </c>
      <c r="O35" s="10">
        <v>0</v>
      </c>
      <c r="P35" s="8">
        <v>0</v>
      </c>
      <c r="Q35" s="89">
        <v>0</v>
      </c>
      <c r="R35" s="20">
        <v>0</v>
      </c>
      <c r="S35" s="10">
        <v>0</v>
      </c>
      <c r="T35" s="8">
        <v>0</v>
      </c>
      <c r="U35" s="89">
        <v>0</v>
      </c>
      <c r="V35" s="20">
        <v>0</v>
      </c>
      <c r="W35" s="10">
        <v>0</v>
      </c>
      <c r="X35" s="8">
        <v>0</v>
      </c>
      <c r="Y35" s="89">
        <v>0</v>
      </c>
      <c r="Z35" s="20">
        <v>0</v>
      </c>
      <c r="AA35" s="10">
        <v>0</v>
      </c>
      <c r="AB35" s="8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161"/>
      <c r="AQ35" s="189" t="s">
        <v>247</v>
      </c>
    </row>
    <row r="36" spans="1:43" s="74" customFormat="1" ht="12.75" outlineLevel="1">
      <c r="A36" s="39" t="s">
        <v>23</v>
      </c>
      <c r="B36" s="113" t="s">
        <v>215</v>
      </c>
      <c r="C36" s="89">
        <v>0</v>
      </c>
      <c r="D36" s="89">
        <v>0</v>
      </c>
      <c r="E36" s="89">
        <v>0</v>
      </c>
      <c r="F36" s="20">
        <v>0</v>
      </c>
      <c r="G36" s="10">
        <v>0</v>
      </c>
      <c r="H36" s="8">
        <v>0</v>
      </c>
      <c r="I36" s="89">
        <v>0</v>
      </c>
      <c r="J36" s="20">
        <v>0</v>
      </c>
      <c r="K36" s="10">
        <v>0</v>
      </c>
      <c r="L36" s="8">
        <v>0</v>
      </c>
      <c r="M36" s="89">
        <v>0</v>
      </c>
      <c r="N36" s="20">
        <v>0</v>
      </c>
      <c r="O36" s="10">
        <v>0</v>
      </c>
      <c r="P36" s="8">
        <v>0</v>
      </c>
      <c r="Q36" s="89">
        <v>0</v>
      </c>
      <c r="R36" s="20">
        <v>0</v>
      </c>
      <c r="S36" s="10">
        <v>0</v>
      </c>
      <c r="T36" s="8">
        <v>0</v>
      </c>
      <c r="U36" s="89">
        <v>0</v>
      </c>
      <c r="V36" s="20">
        <v>0</v>
      </c>
      <c r="W36" s="10">
        <v>0</v>
      </c>
      <c r="X36" s="8">
        <v>0</v>
      </c>
      <c r="Y36" s="89">
        <v>0</v>
      </c>
      <c r="Z36" s="20">
        <v>0</v>
      </c>
      <c r="AA36" s="10">
        <v>0</v>
      </c>
      <c r="AB36" s="8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161"/>
      <c r="AQ36" s="189" t="s">
        <v>247</v>
      </c>
    </row>
    <row r="37" spans="1:43" s="102" customFormat="1" ht="12.75">
      <c r="A37" s="77" t="s">
        <v>216</v>
      </c>
      <c r="B37" s="111" t="s">
        <v>217</v>
      </c>
      <c r="C37" s="127">
        <f aca="true" t="shared" si="14" ref="C37:Q37">SUM(C38:C41)</f>
        <v>0</v>
      </c>
      <c r="D37" s="127">
        <f t="shared" si="14"/>
        <v>0</v>
      </c>
      <c r="E37" s="127">
        <f t="shared" si="14"/>
        <v>0</v>
      </c>
      <c r="F37" s="130">
        <f t="shared" si="14"/>
        <v>0</v>
      </c>
      <c r="G37" s="129">
        <f t="shared" si="14"/>
        <v>0</v>
      </c>
      <c r="H37" s="199">
        <f t="shared" si="14"/>
        <v>0</v>
      </c>
      <c r="I37" s="127">
        <f t="shared" si="14"/>
        <v>0</v>
      </c>
      <c r="J37" s="130">
        <f t="shared" si="14"/>
        <v>0</v>
      </c>
      <c r="K37" s="129">
        <f t="shared" si="14"/>
        <v>0</v>
      </c>
      <c r="L37" s="199">
        <f t="shared" si="14"/>
        <v>0</v>
      </c>
      <c r="M37" s="127">
        <f t="shared" si="14"/>
        <v>0</v>
      </c>
      <c r="N37" s="130">
        <f t="shared" si="14"/>
        <v>0</v>
      </c>
      <c r="O37" s="129">
        <f t="shared" si="14"/>
        <v>0</v>
      </c>
      <c r="P37" s="199">
        <f t="shared" si="14"/>
        <v>0</v>
      </c>
      <c r="Q37" s="127">
        <f t="shared" si="14"/>
        <v>0</v>
      </c>
      <c r="R37" s="130">
        <f>SUM(R38:R41)</f>
        <v>0</v>
      </c>
      <c r="S37" s="129">
        <f>SUM(S38:S41)</f>
        <v>0</v>
      </c>
      <c r="T37" s="199">
        <f aca="true" t="shared" si="15" ref="T37:AO37">SUM(T38:T41)</f>
        <v>0</v>
      </c>
      <c r="U37" s="127">
        <f t="shared" si="15"/>
        <v>0</v>
      </c>
      <c r="V37" s="130">
        <f t="shared" si="15"/>
        <v>0</v>
      </c>
      <c r="W37" s="129">
        <f t="shared" si="15"/>
        <v>0</v>
      </c>
      <c r="X37" s="199">
        <f t="shared" si="15"/>
        <v>0</v>
      </c>
      <c r="Y37" s="127">
        <f t="shared" si="15"/>
        <v>0</v>
      </c>
      <c r="Z37" s="130">
        <f>SUM(Z38:Z41)</f>
        <v>0</v>
      </c>
      <c r="AA37" s="129">
        <f>SUM(AA38:AA41)</f>
        <v>0</v>
      </c>
      <c r="AB37" s="199">
        <f>SUM(AB38:AB41)</f>
        <v>0</v>
      </c>
      <c r="AC37" s="127">
        <f t="shared" si="15"/>
        <v>0</v>
      </c>
      <c r="AD37" s="127">
        <f t="shared" si="15"/>
        <v>0</v>
      </c>
      <c r="AE37" s="127">
        <f t="shared" si="15"/>
        <v>0</v>
      </c>
      <c r="AF37" s="127">
        <f t="shared" si="15"/>
        <v>0</v>
      </c>
      <c r="AG37" s="127">
        <f t="shared" si="15"/>
        <v>0</v>
      </c>
      <c r="AH37" s="127">
        <f t="shared" si="15"/>
        <v>0</v>
      </c>
      <c r="AI37" s="127">
        <f t="shared" si="15"/>
        <v>0</v>
      </c>
      <c r="AJ37" s="127">
        <f>SUM(AJ38:AJ41)</f>
        <v>0</v>
      </c>
      <c r="AK37" s="127">
        <f>SUM(AK38:AK41)</f>
        <v>0</v>
      </c>
      <c r="AL37" s="127">
        <f>SUM(AL38:AL41)</f>
        <v>0</v>
      </c>
      <c r="AM37" s="127">
        <f>SUM(AM38:AM41)</f>
        <v>0</v>
      </c>
      <c r="AN37" s="127">
        <f>SUM(AN38:AN41)</f>
        <v>0</v>
      </c>
      <c r="AO37" s="127">
        <f t="shared" si="15"/>
        <v>0</v>
      </c>
      <c r="AP37" s="169"/>
      <c r="AQ37" s="229" t="s">
        <v>247</v>
      </c>
    </row>
    <row r="38" spans="1:43" s="74" customFormat="1" ht="15" customHeight="1" outlineLevel="1">
      <c r="A38" s="39" t="s">
        <v>6</v>
      </c>
      <c r="B38" s="113" t="s">
        <v>212</v>
      </c>
      <c r="C38" s="89">
        <v>0</v>
      </c>
      <c r="D38" s="89">
        <v>0</v>
      </c>
      <c r="E38" s="89">
        <v>0</v>
      </c>
      <c r="F38" s="20">
        <v>0</v>
      </c>
      <c r="G38" s="10">
        <v>0</v>
      </c>
      <c r="H38" s="8">
        <v>0</v>
      </c>
      <c r="I38" s="89">
        <v>0</v>
      </c>
      <c r="J38" s="20">
        <v>0</v>
      </c>
      <c r="K38" s="10">
        <v>0</v>
      </c>
      <c r="L38" s="8">
        <v>0</v>
      </c>
      <c r="M38" s="89">
        <v>0</v>
      </c>
      <c r="N38" s="20">
        <v>0</v>
      </c>
      <c r="O38" s="10">
        <v>0</v>
      </c>
      <c r="P38" s="8">
        <v>0</v>
      </c>
      <c r="Q38" s="89">
        <v>0</v>
      </c>
      <c r="R38" s="20">
        <v>0</v>
      </c>
      <c r="S38" s="10">
        <v>0</v>
      </c>
      <c r="T38" s="8">
        <v>0</v>
      </c>
      <c r="U38" s="89">
        <v>0</v>
      </c>
      <c r="V38" s="20">
        <v>0</v>
      </c>
      <c r="W38" s="10">
        <v>0</v>
      </c>
      <c r="X38" s="8">
        <v>0</v>
      </c>
      <c r="Y38" s="89">
        <v>0</v>
      </c>
      <c r="Z38" s="20">
        <v>0</v>
      </c>
      <c r="AA38" s="10">
        <v>0</v>
      </c>
      <c r="AB38" s="8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161"/>
      <c r="AQ38" s="189" t="s">
        <v>247</v>
      </c>
    </row>
    <row r="39" spans="1:43" s="74" customFormat="1" ht="12.75" outlineLevel="1">
      <c r="A39" s="39" t="s">
        <v>11</v>
      </c>
      <c r="B39" s="112" t="s">
        <v>218</v>
      </c>
      <c r="C39" s="89">
        <v>0</v>
      </c>
      <c r="D39" s="89">
        <v>0</v>
      </c>
      <c r="E39" s="89">
        <v>0</v>
      </c>
      <c r="F39" s="20">
        <v>0</v>
      </c>
      <c r="G39" s="10">
        <v>0</v>
      </c>
      <c r="H39" s="8">
        <v>0</v>
      </c>
      <c r="I39" s="89">
        <v>0</v>
      </c>
      <c r="J39" s="20">
        <v>0</v>
      </c>
      <c r="K39" s="10">
        <v>0</v>
      </c>
      <c r="L39" s="8">
        <v>0</v>
      </c>
      <c r="M39" s="89">
        <v>0</v>
      </c>
      <c r="N39" s="20">
        <v>0</v>
      </c>
      <c r="O39" s="10">
        <v>0</v>
      </c>
      <c r="P39" s="8">
        <v>0</v>
      </c>
      <c r="Q39" s="89">
        <v>0</v>
      </c>
      <c r="R39" s="20">
        <v>0</v>
      </c>
      <c r="S39" s="10">
        <v>0</v>
      </c>
      <c r="T39" s="8">
        <v>0</v>
      </c>
      <c r="U39" s="89">
        <v>0</v>
      </c>
      <c r="V39" s="20">
        <v>0</v>
      </c>
      <c r="W39" s="10">
        <v>0</v>
      </c>
      <c r="X39" s="8">
        <v>0</v>
      </c>
      <c r="Y39" s="89">
        <v>0</v>
      </c>
      <c r="Z39" s="20">
        <v>0</v>
      </c>
      <c r="AA39" s="10">
        <v>0</v>
      </c>
      <c r="AB39" s="8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161"/>
      <c r="AQ39" s="189" t="s">
        <v>247</v>
      </c>
    </row>
    <row r="40" spans="1:43" s="74" customFormat="1" ht="12.75" outlineLevel="1">
      <c r="A40" s="39" t="s">
        <v>15</v>
      </c>
      <c r="B40" s="112" t="s">
        <v>214</v>
      </c>
      <c r="C40" s="89">
        <v>0</v>
      </c>
      <c r="D40" s="89">
        <v>0</v>
      </c>
      <c r="E40" s="89">
        <v>0</v>
      </c>
      <c r="F40" s="20">
        <v>0</v>
      </c>
      <c r="G40" s="10">
        <v>0</v>
      </c>
      <c r="H40" s="8">
        <v>0</v>
      </c>
      <c r="I40" s="89">
        <v>0</v>
      </c>
      <c r="J40" s="20">
        <v>0</v>
      </c>
      <c r="K40" s="10">
        <v>0</v>
      </c>
      <c r="L40" s="8">
        <v>0</v>
      </c>
      <c r="M40" s="89">
        <v>0</v>
      </c>
      <c r="N40" s="20">
        <v>0</v>
      </c>
      <c r="O40" s="10">
        <v>0</v>
      </c>
      <c r="P40" s="8">
        <v>0</v>
      </c>
      <c r="Q40" s="89">
        <v>0</v>
      </c>
      <c r="R40" s="20">
        <v>0</v>
      </c>
      <c r="S40" s="10">
        <v>0</v>
      </c>
      <c r="T40" s="8">
        <v>0</v>
      </c>
      <c r="U40" s="89">
        <v>0</v>
      </c>
      <c r="V40" s="20">
        <v>0</v>
      </c>
      <c r="W40" s="10">
        <v>0</v>
      </c>
      <c r="X40" s="8">
        <v>0</v>
      </c>
      <c r="Y40" s="89">
        <v>0</v>
      </c>
      <c r="Z40" s="20">
        <v>0</v>
      </c>
      <c r="AA40" s="10">
        <v>0</v>
      </c>
      <c r="AB40" s="8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161"/>
      <c r="AQ40" s="189" t="s">
        <v>247</v>
      </c>
    </row>
    <row r="41" spans="1:43" s="74" customFormat="1" ht="12.75" outlineLevel="1">
      <c r="A41" s="39" t="s">
        <v>19</v>
      </c>
      <c r="B41" s="112" t="s">
        <v>215</v>
      </c>
      <c r="C41" s="89">
        <v>0</v>
      </c>
      <c r="D41" s="89">
        <v>0</v>
      </c>
      <c r="E41" s="89">
        <v>0</v>
      </c>
      <c r="F41" s="20">
        <v>0</v>
      </c>
      <c r="G41" s="10">
        <v>0</v>
      </c>
      <c r="H41" s="8">
        <v>0</v>
      </c>
      <c r="I41" s="89">
        <v>0</v>
      </c>
      <c r="J41" s="20">
        <v>0</v>
      </c>
      <c r="K41" s="10">
        <v>0</v>
      </c>
      <c r="L41" s="8">
        <v>0</v>
      </c>
      <c r="M41" s="89">
        <v>0</v>
      </c>
      <c r="N41" s="20">
        <v>0</v>
      </c>
      <c r="O41" s="10">
        <v>0</v>
      </c>
      <c r="P41" s="8">
        <v>0</v>
      </c>
      <c r="Q41" s="89">
        <v>0</v>
      </c>
      <c r="R41" s="20">
        <v>0</v>
      </c>
      <c r="S41" s="10">
        <v>0</v>
      </c>
      <c r="T41" s="8">
        <v>0</v>
      </c>
      <c r="U41" s="89">
        <v>0</v>
      </c>
      <c r="V41" s="20">
        <v>0</v>
      </c>
      <c r="W41" s="10">
        <v>0</v>
      </c>
      <c r="X41" s="8">
        <v>0</v>
      </c>
      <c r="Y41" s="89">
        <v>0</v>
      </c>
      <c r="Z41" s="20">
        <v>0</v>
      </c>
      <c r="AA41" s="10">
        <v>0</v>
      </c>
      <c r="AB41" s="8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  <c r="AO41" s="89">
        <v>0</v>
      </c>
      <c r="AP41" s="161"/>
      <c r="AQ41" s="189" t="s">
        <v>247</v>
      </c>
    </row>
    <row r="42" spans="1:43" s="102" customFormat="1" ht="12.75">
      <c r="A42" s="77" t="s">
        <v>6</v>
      </c>
      <c r="B42" s="111" t="s">
        <v>233</v>
      </c>
      <c r="C42" s="127">
        <f aca="true" t="shared" si="16" ref="C42:Q42">C30+C31-C37</f>
        <v>0</v>
      </c>
      <c r="D42" s="127">
        <f t="shared" si="16"/>
        <v>0</v>
      </c>
      <c r="E42" s="127">
        <f t="shared" si="16"/>
        <v>0</v>
      </c>
      <c r="F42" s="130">
        <f t="shared" si="16"/>
        <v>0</v>
      </c>
      <c r="G42" s="129">
        <f t="shared" si="16"/>
        <v>0</v>
      </c>
      <c r="H42" s="199">
        <f t="shared" si="16"/>
        <v>0</v>
      </c>
      <c r="I42" s="127">
        <f t="shared" si="16"/>
        <v>0</v>
      </c>
      <c r="J42" s="130">
        <f t="shared" si="16"/>
        <v>0</v>
      </c>
      <c r="K42" s="129">
        <f t="shared" si="16"/>
        <v>0</v>
      </c>
      <c r="L42" s="199">
        <f t="shared" si="16"/>
        <v>0</v>
      </c>
      <c r="M42" s="127">
        <f t="shared" si="16"/>
        <v>0</v>
      </c>
      <c r="N42" s="130">
        <f t="shared" si="16"/>
        <v>0</v>
      </c>
      <c r="O42" s="129">
        <f t="shared" si="16"/>
        <v>0</v>
      </c>
      <c r="P42" s="199">
        <f t="shared" si="16"/>
        <v>0</v>
      </c>
      <c r="Q42" s="127">
        <f t="shared" si="16"/>
        <v>0</v>
      </c>
      <c r="R42" s="130">
        <f>R30+R31-R37</f>
        <v>0</v>
      </c>
      <c r="S42" s="129">
        <f>S30+S31-S37</f>
        <v>0</v>
      </c>
      <c r="T42" s="199">
        <f aca="true" t="shared" si="17" ref="T42:AO42">T30+T31-T37</f>
        <v>0</v>
      </c>
      <c r="U42" s="127">
        <f t="shared" si="17"/>
        <v>0</v>
      </c>
      <c r="V42" s="130">
        <f t="shared" si="17"/>
        <v>0</v>
      </c>
      <c r="W42" s="129">
        <f t="shared" si="17"/>
        <v>0</v>
      </c>
      <c r="X42" s="199">
        <f t="shared" si="17"/>
        <v>0</v>
      </c>
      <c r="Y42" s="127">
        <f t="shared" si="17"/>
        <v>0</v>
      </c>
      <c r="Z42" s="130">
        <f>Z30+Z31-Z37</f>
        <v>0</v>
      </c>
      <c r="AA42" s="129">
        <f>AA30+AA31-AA37</f>
        <v>0</v>
      </c>
      <c r="AB42" s="199">
        <f>AB30+AB31-AB37</f>
        <v>0</v>
      </c>
      <c r="AC42" s="127">
        <f t="shared" si="17"/>
        <v>0</v>
      </c>
      <c r="AD42" s="127">
        <f t="shared" si="17"/>
        <v>0</v>
      </c>
      <c r="AE42" s="127">
        <f t="shared" si="17"/>
        <v>0</v>
      </c>
      <c r="AF42" s="127">
        <f t="shared" si="17"/>
        <v>0</v>
      </c>
      <c r="AG42" s="127">
        <f t="shared" si="17"/>
        <v>0</v>
      </c>
      <c r="AH42" s="127">
        <f t="shared" si="17"/>
        <v>0</v>
      </c>
      <c r="AI42" s="127">
        <f t="shared" si="17"/>
        <v>0</v>
      </c>
      <c r="AJ42" s="127">
        <f>AJ30+AJ31-AJ37</f>
        <v>0</v>
      </c>
      <c r="AK42" s="127">
        <f>AK30+AK31-AK37</f>
        <v>0</v>
      </c>
      <c r="AL42" s="127">
        <f>AL30+AL31-AL37</f>
        <v>0</v>
      </c>
      <c r="AM42" s="127">
        <f>AM30+AM31-AM37</f>
        <v>0</v>
      </c>
      <c r="AN42" s="127">
        <f>AN30+AN31-AN37</f>
        <v>0</v>
      </c>
      <c r="AO42" s="127">
        <f t="shared" si="17"/>
        <v>0</v>
      </c>
      <c r="AP42" s="169"/>
      <c r="AQ42" s="229" t="s">
        <v>247</v>
      </c>
    </row>
    <row r="43" spans="1:43" s="102" customFormat="1" ht="12.75">
      <c r="A43" s="77" t="s">
        <v>219</v>
      </c>
      <c r="B43" s="111" t="s">
        <v>234</v>
      </c>
      <c r="C43" s="127">
        <f aca="true" t="shared" si="18" ref="C43:M43">C44-C45</f>
        <v>0</v>
      </c>
      <c r="D43" s="127">
        <f t="shared" si="18"/>
        <v>0</v>
      </c>
      <c r="E43" s="127">
        <f t="shared" si="18"/>
        <v>0</v>
      </c>
      <c r="F43" s="130">
        <f t="shared" si="18"/>
        <v>0</v>
      </c>
      <c r="G43" s="129">
        <f t="shared" si="18"/>
        <v>0</v>
      </c>
      <c r="H43" s="199">
        <f t="shared" si="18"/>
        <v>0</v>
      </c>
      <c r="I43" s="127">
        <f t="shared" si="18"/>
        <v>0</v>
      </c>
      <c r="J43" s="130">
        <f t="shared" si="18"/>
        <v>0</v>
      </c>
      <c r="K43" s="129">
        <f t="shared" si="18"/>
        <v>0</v>
      </c>
      <c r="L43" s="199">
        <f t="shared" si="18"/>
        <v>0</v>
      </c>
      <c r="M43" s="127">
        <f t="shared" si="18"/>
        <v>0</v>
      </c>
      <c r="N43" s="130">
        <f aca="true" t="shared" si="19" ref="N43:S43">N44-N45</f>
        <v>0</v>
      </c>
      <c r="O43" s="129">
        <f t="shared" si="19"/>
        <v>0</v>
      </c>
      <c r="P43" s="199">
        <f t="shared" si="19"/>
        <v>0</v>
      </c>
      <c r="Q43" s="127">
        <f t="shared" si="19"/>
        <v>0</v>
      </c>
      <c r="R43" s="130">
        <f t="shared" si="19"/>
        <v>0</v>
      </c>
      <c r="S43" s="129">
        <f t="shared" si="19"/>
        <v>0</v>
      </c>
      <c r="T43" s="199">
        <f aca="true" t="shared" si="20" ref="T43:AO43">T44-T45</f>
        <v>0</v>
      </c>
      <c r="U43" s="127">
        <f t="shared" si="20"/>
        <v>0</v>
      </c>
      <c r="V43" s="130">
        <f t="shared" si="20"/>
        <v>0</v>
      </c>
      <c r="W43" s="129">
        <f t="shared" si="20"/>
        <v>0</v>
      </c>
      <c r="X43" s="199">
        <f t="shared" si="20"/>
        <v>0</v>
      </c>
      <c r="Y43" s="127">
        <f t="shared" si="20"/>
        <v>0</v>
      </c>
      <c r="Z43" s="130">
        <f>Z44-Z45</f>
        <v>0</v>
      </c>
      <c r="AA43" s="129">
        <f>AA44-AA45</f>
        <v>0</v>
      </c>
      <c r="AB43" s="199">
        <f>AB44-AB45</f>
        <v>0</v>
      </c>
      <c r="AC43" s="127">
        <f t="shared" si="20"/>
        <v>0</v>
      </c>
      <c r="AD43" s="127">
        <f t="shared" si="20"/>
        <v>0</v>
      </c>
      <c r="AE43" s="127">
        <f t="shared" si="20"/>
        <v>0</v>
      </c>
      <c r="AF43" s="127">
        <f t="shared" si="20"/>
        <v>0</v>
      </c>
      <c r="AG43" s="127">
        <f t="shared" si="20"/>
        <v>0</v>
      </c>
      <c r="AH43" s="127">
        <f t="shared" si="20"/>
        <v>0</v>
      </c>
      <c r="AI43" s="127">
        <f t="shared" si="20"/>
        <v>0</v>
      </c>
      <c r="AJ43" s="127">
        <f>AJ44-AJ45</f>
        <v>0</v>
      </c>
      <c r="AK43" s="127">
        <f>AK44-AK45</f>
        <v>0</v>
      </c>
      <c r="AL43" s="127">
        <f>AL44-AL45</f>
        <v>0</v>
      </c>
      <c r="AM43" s="127">
        <f>AM44-AM45</f>
        <v>0</v>
      </c>
      <c r="AN43" s="127">
        <f>AN44-AN45</f>
        <v>0</v>
      </c>
      <c r="AO43" s="127">
        <f t="shared" si="20"/>
        <v>0</v>
      </c>
      <c r="AP43" s="169"/>
      <c r="AQ43" s="229" t="s">
        <v>247</v>
      </c>
    </row>
    <row r="44" spans="1:43" s="104" customFormat="1" ht="12.75">
      <c r="A44" s="73" t="s">
        <v>6</v>
      </c>
      <c r="B44" s="114" t="s">
        <v>220</v>
      </c>
      <c r="C44" s="195">
        <v>0</v>
      </c>
      <c r="D44" s="195">
        <v>0</v>
      </c>
      <c r="E44" s="195">
        <v>0</v>
      </c>
      <c r="F44" s="198">
        <v>0</v>
      </c>
      <c r="G44" s="197">
        <v>0</v>
      </c>
      <c r="H44" s="201">
        <v>0</v>
      </c>
      <c r="I44" s="195">
        <v>0</v>
      </c>
      <c r="J44" s="198">
        <v>0</v>
      </c>
      <c r="K44" s="197">
        <v>0</v>
      </c>
      <c r="L44" s="201">
        <v>0</v>
      </c>
      <c r="M44" s="195">
        <v>0</v>
      </c>
      <c r="N44" s="198">
        <v>0</v>
      </c>
      <c r="O44" s="197">
        <v>0</v>
      </c>
      <c r="P44" s="201">
        <v>0</v>
      </c>
      <c r="Q44" s="195">
        <v>0</v>
      </c>
      <c r="R44" s="198">
        <v>0</v>
      </c>
      <c r="S44" s="197">
        <v>0</v>
      </c>
      <c r="T44" s="201">
        <v>0</v>
      </c>
      <c r="U44" s="195">
        <v>0</v>
      </c>
      <c r="V44" s="198">
        <v>0</v>
      </c>
      <c r="W44" s="197">
        <v>0</v>
      </c>
      <c r="X44" s="201">
        <v>0</v>
      </c>
      <c r="Y44" s="195">
        <v>0</v>
      </c>
      <c r="Z44" s="198">
        <v>0</v>
      </c>
      <c r="AA44" s="197">
        <v>0</v>
      </c>
      <c r="AB44" s="201">
        <v>0</v>
      </c>
      <c r="AC44" s="195">
        <v>0</v>
      </c>
      <c r="AD44" s="195">
        <v>0</v>
      </c>
      <c r="AE44" s="195">
        <v>0</v>
      </c>
      <c r="AF44" s="195">
        <v>0</v>
      </c>
      <c r="AG44" s="195">
        <v>0</v>
      </c>
      <c r="AH44" s="195">
        <v>0</v>
      </c>
      <c r="AI44" s="195">
        <v>0</v>
      </c>
      <c r="AJ44" s="195">
        <v>0</v>
      </c>
      <c r="AK44" s="195">
        <v>0</v>
      </c>
      <c r="AL44" s="195">
        <v>0</v>
      </c>
      <c r="AM44" s="195">
        <v>0</v>
      </c>
      <c r="AN44" s="195">
        <v>0</v>
      </c>
      <c r="AO44" s="195">
        <v>0</v>
      </c>
      <c r="AP44" s="168"/>
      <c r="AQ44" s="189" t="s">
        <v>247</v>
      </c>
    </row>
    <row r="45" spans="1:43" s="104" customFormat="1" ht="12.75">
      <c r="A45" s="73" t="s">
        <v>11</v>
      </c>
      <c r="B45" s="114" t="s">
        <v>221</v>
      </c>
      <c r="C45" s="195">
        <v>0</v>
      </c>
      <c r="D45" s="195">
        <v>0</v>
      </c>
      <c r="E45" s="195">
        <v>0</v>
      </c>
      <c r="F45" s="198">
        <v>0</v>
      </c>
      <c r="G45" s="197">
        <v>0</v>
      </c>
      <c r="H45" s="201">
        <v>0</v>
      </c>
      <c r="I45" s="195">
        <v>0</v>
      </c>
      <c r="J45" s="198">
        <v>0</v>
      </c>
      <c r="K45" s="197">
        <v>0</v>
      </c>
      <c r="L45" s="201">
        <v>0</v>
      </c>
      <c r="M45" s="195">
        <v>0</v>
      </c>
      <c r="N45" s="198">
        <v>0</v>
      </c>
      <c r="O45" s="197">
        <v>0</v>
      </c>
      <c r="P45" s="201">
        <v>0</v>
      </c>
      <c r="Q45" s="195">
        <v>0</v>
      </c>
      <c r="R45" s="198">
        <v>0</v>
      </c>
      <c r="S45" s="197">
        <v>0</v>
      </c>
      <c r="T45" s="201">
        <v>0</v>
      </c>
      <c r="U45" s="195">
        <v>0</v>
      </c>
      <c r="V45" s="198">
        <v>0</v>
      </c>
      <c r="W45" s="197">
        <v>0</v>
      </c>
      <c r="X45" s="201">
        <v>0</v>
      </c>
      <c r="Y45" s="195">
        <v>0</v>
      </c>
      <c r="Z45" s="198">
        <v>0</v>
      </c>
      <c r="AA45" s="197">
        <v>0</v>
      </c>
      <c r="AB45" s="201">
        <v>0</v>
      </c>
      <c r="AC45" s="195">
        <v>0</v>
      </c>
      <c r="AD45" s="195">
        <v>0</v>
      </c>
      <c r="AE45" s="195">
        <v>0</v>
      </c>
      <c r="AF45" s="195">
        <v>0</v>
      </c>
      <c r="AG45" s="195">
        <v>0</v>
      </c>
      <c r="AH45" s="195">
        <v>0</v>
      </c>
      <c r="AI45" s="195">
        <v>0</v>
      </c>
      <c r="AJ45" s="195">
        <v>0</v>
      </c>
      <c r="AK45" s="195">
        <v>0</v>
      </c>
      <c r="AL45" s="195">
        <v>0</v>
      </c>
      <c r="AM45" s="195">
        <v>0</v>
      </c>
      <c r="AN45" s="195">
        <v>0</v>
      </c>
      <c r="AO45" s="195">
        <v>0</v>
      </c>
      <c r="AP45" s="168"/>
      <c r="AQ45" s="189" t="s">
        <v>247</v>
      </c>
    </row>
    <row r="46" spans="1:43" s="102" customFormat="1" ht="12.75">
      <c r="A46" s="77" t="s">
        <v>222</v>
      </c>
      <c r="B46" s="111" t="s">
        <v>235</v>
      </c>
      <c r="C46" s="127">
        <f aca="true" t="shared" si="21" ref="C46:Q46">C42+C43</f>
        <v>0</v>
      </c>
      <c r="D46" s="127">
        <f t="shared" si="21"/>
        <v>0</v>
      </c>
      <c r="E46" s="127">
        <f t="shared" si="21"/>
        <v>0</v>
      </c>
      <c r="F46" s="130">
        <f t="shared" si="21"/>
        <v>0</v>
      </c>
      <c r="G46" s="129">
        <f t="shared" si="21"/>
        <v>0</v>
      </c>
      <c r="H46" s="199">
        <f t="shared" si="21"/>
        <v>0</v>
      </c>
      <c r="I46" s="127">
        <f t="shared" si="21"/>
        <v>0</v>
      </c>
      <c r="J46" s="130">
        <f t="shared" si="21"/>
        <v>0</v>
      </c>
      <c r="K46" s="129">
        <f t="shared" si="21"/>
        <v>0</v>
      </c>
      <c r="L46" s="199">
        <f t="shared" si="21"/>
        <v>0</v>
      </c>
      <c r="M46" s="127">
        <f t="shared" si="21"/>
        <v>0</v>
      </c>
      <c r="N46" s="130">
        <f t="shared" si="21"/>
        <v>0</v>
      </c>
      <c r="O46" s="129">
        <f t="shared" si="21"/>
        <v>0</v>
      </c>
      <c r="P46" s="199">
        <f t="shared" si="21"/>
        <v>0</v>
      </c>
      <c r="Q46" s="127">
        <f t="shared" si="21"/>
        <v>0</v>
      </c>
      <c r="R46" s="130">
        <f>R42+R43</f>
        <v>0</v>
      </c>
      <c r="S46" s="129">
        <f>S42+S43</f>
        <v>0</v>
      </c>
      <c r="T46" s="199">
        <f aca="true" t="shared" si="22" ref="T46:AO46">T42+T43</f>
        <v>0</v>
      </c>
      <c r="U46" s="127">
        <f t="shared" si="22"/>
        <v>0</v>
      </c>
      <c r="V46" s="130">
        <f t="shared" si="22"/>
        <v>0</v>
      </c>
      <c r="W46" s="129">
        <f t="shared" si="22"/>
        <v>0</v>
      </c>
      <c r="X46" s="199">
        <f t="shared" si="22"/>
        <v>0</v>
      </c>
      <c r="Y46" s="127">
        <f t="shared" si="22"/>
        <v>0</v>
      </c>
      <c r="Z46" s="130">
        <f>Z42+Z43</f>
        <v>0</v>
      </c>
      <c r="AA46" s="129">
        <f>AA42+AA43</f>
        <v>0</v>
      </c>
      <c r="AB46" s="199">
        <f>AB42+AB43</f>
        <v>0</v>
      </c>
      <c r="AC46" s="127">
        <f t="shared" si="22"/>
        <v>0</v>
      </c>
      <c r="AD46" s="127">
        <f t="shared" si="22"/>
        <v>0</v>
      </c>
      <c r="AE46" s="127">
        <f t="shared" si="22"/>
        <v>0</v>
      </c>
      <c r="AF46" s="127">
        <f t="shared" si="22"/>
        <v>0</v>
      </c>
      <c r="AG46" s="127">
        <f t="shared" si="22"/>
        <v>0</v>
      </c>
      <c r="AH46" s="127">
        <f t="shared" si="22"/>
        <v>0</v>
      </c>
      <c r="AI46" s="127">
        <f t="shared" si="22"/>
        <v>0</v>
      </c>
      <c r="AJ46" s="127">
        <f>AJ42+AJ43</f>
        <v>0</v>
      </c>
      <c r="AK46" s="127">
        <f>AK42+AK43</f>
        <v>0</v>
      </c>
      <c r="AL46" s="127">
        <f>AL42+AL43</f>
        <v>0</v>
      </c>
      <c r="AM46" s="127">
        <f>AM42+AM43</f>
        <v>0</v>
      </c>
      <c r="AN46" s="127">
        <f>AN42+AN43</f>
        <v>0</v>
      </c>
      <c r="AO46" s="127">
        <f t="shared" si="22"/>
        <v>0</v>
      </c>
      <c r="AP46" s="169"/>
      <c r="AQ46" s="229" t="s">
        <v>247</v>
      </c>
    </row>
    <row r="47" spans="1:43" s="104" customFormat="1" ht="12.75">
      <c r="A47" s="73" t="s">
        <v>223</v>
      </c>
      <c r="B47" s="114" t="s">
        <v>224</v>
      </c>
      <c r="C47" s="195">
        <v>0</v>
      </c>
      <c r="D47" s="195">
        <v>0</v>
      </c>
      <c r="E47" s="195">
        <v>0</v>
      </c>
      <c r="F47" s="198">
        <v>0</v>
      </c>
      <c r="G47" s="197">
        <v>0</v>
      </c>
      <c r="H47" s="201">
        <v>0</v>
      </c>
      <c r="I47" s="195">
        <v>0</v>
      </c>
      <c r="J47" s="198">
        <v>0</v>
      </c>
      <c r="K47" s="197">
        <v>0</v>
      </c>
      <c r="L47" s="201">
        <v>0</v>
      </c>
      <c r="M47" s="195">
        <v>0</v>
      </c>
      <c r="N47" s="198">
        <v>0</v>
      </c>
      <c r="O47" s="197">
        <v>0</v>
      </c>
      <c r="P47" s="201">
        <v>0</v>
      </c>
      <c r="Q47" s="195">
        <v>0</v>
      </c>
      <c r="R47" s="198">
        <v>0</v>
      </c>
      <c r="S47" s="197">
        <v>0</v>
      </c>
      <c r="T47" s="201">
        <v>0</v>
      </c>
      <c r="U47" s="195">
        <v>0</v>
      </c>
      <c r="V47" s="198">
        <v>0</v>
      </c>
      <c r="W47" s="197">
        <v>0</v>
      </c>
      <c r="X47" s="201">
        <v>0</v>
      </c>
      <c r="Y47" s="195">
        <v>0</v>
      </c>
      <c r="Z47" s="198">
        <v>0</v>
      </c>
      <c r="AA47" s="197">
        <v>0</v>
      </c>
      <c r="AB47" s="201">
        <v>0</v>
      </c>
      <c r="AC47" s="195">
        <v>0</v>
      </c>
      <c r="AD47" s="195">
        <v>0</v>
      </c>
      <c r="AE47" s="195">
        <v>0</v>
      </c>
      <c r="AF47" s="195">
        <v>0</v>
      </c>
      <c r="AG47" s="195">
        <v>0</v>
      </c>
      <c r="AH47" s="195">
        <v>0</v>
      </c>
      <c r="AI47" s="195">
        <v>0</v>
      </c>
      <c r="AJ47" s="195">
        <v>0</v>
      </c>
      <c r="AK47" s="195">
        <v>0</v>
      </c>
      <c r="AL47" s="195">
        <v>0</v>
      </c>
      <c r="AM47" s="195">
        <v>0</v>
      </c>
      <c r="AN47" s="195">
        <v>0</v>
      </c>
      <c r="AO47" s="195">
        <v>0</v>
      </c>
      <c r="AP47" s="168"/>
      <c r="AQ47" s="189" t="s">
        <v>247</v>
      </c>
    </row>
    <row r="48" spans="1:43" s="104" customFormat="1" ht="12.75">
      <c r="A48" s="73" t="s">
        <v>225</v>
      </c>
      <c r="B48" s="114" t="s">
        <v>226</v>
      </c>
      <c r="C48" s="195">
        <v>0</v>
      </c>
      <c r="D48" s="195">
        <v>0</v>
      </c>
      <c r="E48" s="195">
        <v>0</v>
      </c>
      <c r="F48" s="198">
        <v>0</v>
      </c>
      <c r="G48" s="197">
        <v>0</v>
      </c>
      <c r="H48" s="201">
        <v>0</v>
      </c>
      <c r="I48" s="195">
        <v>0</v>
      </c>
      <c r="J48" s="198">
        <v>0</v>
      </c>
      <c r="K48" s="197">
        <v>0</v>
      </c>
      <c r="L48" s="201">
        <v>0</v>
      </c>
      <c r="M48" s="195">
        <v>0</v>
      </c>
      <c r="N48" s="198">
        <v>0</v>
      </c>
      <c r="O48" s="197">
        <v>0</v>
      </c>
      <c r="P48" s="201">
        <v>0</v>
      </c>
      <c r="Q48" s="195">
        <v>0</v>
      </c>
      <c r="R48" s="198">
        <v>0</v>
      </c>
      <c r="S48" s="197">
        <v>0</v>
      </c>
      <c r="T48" s="201">
        <v>0</v>
      </c>
      <c r="U48" s="195">
        <v>0</v>
      </c>
      <c r="V48" s="198">
        <v>0</v>
      </c>
      <c r="W48" s="197">
        <v>0</v>
      </c>
      <c r="X48" s="201">
        <v>0</v>
      </c>
      <c r="Y48" s="195">
        <v>0</v>
      </c>
      <c r="Z48" s="198">
        <v>0</v>
      </c>
      <c r="AA48" s="197">
        <v>0</v>
      </c>
      <c r="AB48" s="201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68"/>
      <c r="AQ48" s="189" t="s">
        <v>247</v>
      </c>
    </row>
    <row r="49" spans="1:43" s="102" customFormat="1" ht="12.75">
      <c r="A49" s="77" t="s">
        <v>227</v>
      </c>
      <c r="B49" s="111" t="s">
        <v>236</v>
      </c>
      <c r="C49" s="127">
        <f aca="true" t="shared" si="23" ref="C49:Q49">C46-C47-C48</f>
        <v>0</v>
      </c>
      <c r="D49" s="127">
        <f t="shared" si="23"/>
        <v>0</v>
      </c>
      <c r="E49" s="127">
        <f t="shared" si="23"/>
        <v>0</v>
      </c>
      <c r="F49" s="130">
        <f t="shared" si="23"/>
        <v>0</v>
      </c>
      <c r="G49" s="129">
        <f t="shared" si="23"/>
        <v>0</v>
      </c>
      <c r="H49" s="199">
        <f t="shared" si="23"/>
        <v>0</v>
      </c>
      <c r="I49" s="127">
        <f t="shared" si="23"/>
        <v>0</v>
      </c>
      <c r="J49" s="130">
        <f t="shared" si="23"/>
        <v>0</v>
      </c>
      <c r="K49" s="129">
        <f t="shared" si="23"/>
        <v>0</v>
      </c>
      <c r="L49" s="199">
        <f t="shared" si="23"/>
        <v>0</v>
      </c>
      <c r="M49" s="127">
        <f t="shared" si="23"/>
        <v>0</v>
      </c>
      <c r="N49" s="130">
        <f t="shared" si="23"/>
        <v>0</v>
      </c>
      <c r="O49" s="129">
        <f t="shared" si="23"/>
        <v>0</v>
      </c>
      <c r="P49" s="199">
        <f t="shared" si="23"/>
        <v>0</v>
      </c>
      <c r="Q49" s="127">
        <f t="shared" si="23"/>
        <v>0</v>
      </c>
      <c r="R49" s="130">
        <f>R46-R47-R48</f>
        <v>0</v>
      </c>
      <c r="S49" s="129">
        <f>S46-S47-S48</f>
        <v>0</v>
      </c>
      <c r="T49" s="199">
        <f aca="true" t="shared" si="24" ref="T49:AO49">T46-T47-T48</f>
        <v>0</v>
      </c>
      <c r="U49" s="127">
        <f t="shared" si="24"/>
        <v>0</v>
      </c>
      <c r="V49" s="130">
        <f t="shared" si="24"/>
        <v>0</v>
      </c>
      <c r="W49" s="129">
        <f t="shared" si="24"/>
        <v>0</v>
      </c>
      <c r="X49" s="199">
        <f t="shared" si="24"/>
        <v>0</v>
      </c>
      <c r="Y49" s="127">
        <f t="shared" si="24"/>
        <v>0</v>
      </c>
      <c r="Z49" s="130">
        <f>Z46-Z47-Z48</f>
        <v>0</v>
      </c>
      <c r="AA49" s="129">
        <f>AA46-AA47-AA48</f>
        <v>0</v>
      </c>
      <c r="AB49" s="199">
        <f>AB46-AB47-AB48</f>
        <v>0</v>
      </c>
      <c r="AC49" s="127">
        <f t="shared" si="24"/>
        <v>0</v>
      </c>
      <c r="AD49" s="127">
        <f t="shared" si="24"/>
        <v>0</v>
      </c>
      <c r="AE49" s="127">
        <f t="shared" si="24"/>
        <v>0</v>
      </c>
      <c r="AF49" s="127">
        <f t="shared" si="24"/>
        <v>0</v>
      </c>
      <c r="AG49" s="127">
        <f t="shared" si="24"/>
        <v>0</v>
      </c>
      <c r="AH49" s="127">
        <f t="shared" si="24"/>
        <v>0</v>
      </c>
      <c r="AI49" s="127">
        <f t="shared" si="24"/>
        <v>0</v>
      </c>
      <c r="AJ49" s="127">
        <f>AJ46-AJ47-AJ48</f>
        <v>0</v>
      </c>
      <c r="AK49" s="127">
        <f>AK46-AK47-AK48</f>
        <v>0</v>
      </c>
      <c r="AL49" s="127">
        <f>AL46-AL47-AL48</f>
        <v>0</v>
      </c>
      <c r="AM49" s="127">
        <f>AM46-AM47-AM48</f>
        <v>0</v>
      </c>
      <c r="AN49" s="127">
        <f>AN46-AN47-AN48</f>
        <v>0</v>
      </c>
      <c r="AO49" s="127">
        <f t="shared" si="24"/>
        <v>0</v>
      </c>
      <c r="AP49" s="169"/>
      <c r="AQ49" s="229" t="s">
        <v>247</v>
      </c>
    </row>
    <row r="50" spans="6:43" ht="15.75"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AQ50" s="184" t="s">
        <v>247</v>
      </c>
    </row>
    <row r="51" spans="1:44" ht="15.75">
      <c r="A51" s="186" t="s">
        <v>247</v>
      </c>
      <c r="B51" s="186" t="s">
        <v>247</v>
      </c>
      <c r="C51" s="187" t="s">
        <v>247</v>
      </c>
      <c r="D51" s="187" t="s">
        <v>247</v>
      </c>
      <c r="E51" s="187" t="s">
        <v>247</v>
      </c>
      <c r="F51" s="188" t="s">
        <v>247</v>
      </c>
      <c r="G51" s="188" t="s">
        <v>247</v>
      </c>
      <c r="H51" s="188" t="s">
        <v>247</v>
      </c>
      <c r="I51" s="188" t="s">
        <v>247</v>
      </c>
      <c r="J51" s="187" t="s">
        <v>247</v>
      </c>
      <c r="K51" s="187" t="s">
        <v>247</v>
      </c>
      <c r="L51" s="187" t="s">
        <v>247</v>
      </c>
      <c r="M51" s="187" t="s">
        <v>247</v>
      </c>
      <c r="N51" s="187" t="s">
        <v>247</v>
      </c>
      <c r="O51" s="187" t="s">
        <v>247</v>
      </c>
      <c r="P51" s="187" t="s">
        <v>247</v>
      </c>
      <c r="Q51" s="187" t="s">
        <v>247</v>
      </c>
      <c r="R51" s="184" t="s">
        <v>247</v>
      </c>
      <c r="S51" s="184" t="s">
        <v>247</v>
      </c>
      <c r="T51" s="184" t="s">
        <v>247</v>
      </c>
      <c r="U51" s="184" t="s">
        <v>247</v>
      </c>
      <c r="V51" s="184" t="s">
        <v>247</v>
      </c>
      <c r="W51" s="184" t="s">
        <v>247</v>
      </c>
      <c r="X51" s="184" t="s">
        <v>247</v>
      </c>
      <c r="Y51" s="184" t="s">
        <v>247</v>
      </c>
      <c r="Z51" s="184"/>
      <c r="AA51" s="184"/>
      <c r="AB51" s="184"/>
      <c r="AC51" s="184" t="s">
        <v>247</v>
      </c>
      <c r="AD51" s="184" t="s">
        <v>247</v>
      </c>
      <c r="AE51" s="184" t="s">
        <v>247</v>
      </c>
      <c r="AF51" s="184" t="s">
        <v>247</v>
      </c>
      <c r="AG51" s="184" t="s">
        <v>247</v>
      </c>
      <c r="AH51" s="184" t="s">
        <v>247</v>
      </c>
      <c r="AI51" s="184" t="s">
        <v>247</v>
      </c>
      <c r="AJ51" s="184" t="s">
        <v>247</v>
      </c>
      <c r="AK51" s="184" t="s">
        <v>247</v>
      </c>
      <c r="AL51" s="184" t="s">
        <v>247</v>
      </c>
      <c r="AM51" s="184" t="s">
        <v>247</v>
      </c>
      <c r="AN51" s="184" t="s">
        <v>247</v>
      </c>
      <c r="AO51" s="184" t="s">
        <v>247</v>
      </c>
      <c r="AP51" s="184" t="s">
        <v>247</v>
      </c>
      <c r="AQ51" s="184" t="s">
        <v>247</v>
      </c>
      <c r="AR51" s="68"/>
    </row>
    <row r="52" spans="2:17" ht="15.75">
      <c r="B52" s="116"/>
      <c r="J52" s="26"/>
      <c r="K52" s="26"/>
      <c r="L52" s="26"/>
      <c r="M52" s="26"/>
      <c r="N52" s="26"/>
      <c r="O52" s="26"/>
      <c r="P52" s="26"/>
      <c r="Q52" s="26"/>
    </row>
    <row r="53" ht="15.75">
      <c r="B53" s="116"/>
    </row>
    <row r="54" spans="2:14" ht="15.75">
      <c r="B54" s="118"/>
      <c r="N54" s="26"/>
    </row>
    <row r="56" ht="15.75">
      <c r="B56" s="118"/>
    </row>
    <row r="57" ht="15.75">
      <c r="B57" s="118"/>
    </row>
  </sheetData>
  <sheetProtection password="CC34" sheet="1" objects="1" scenarios="1"/>
  <mergeCells count="2">
    <mergeCell ref="A5:A6"/>
    <mergeCell ref="B5:B6"/>
  </mergeCells>
  <printOptions/>
  <pageMargins left="0.1968503937007874" right="0.1968503937007874" top="0.1968503937007874" bottom="0.1968503937007874" header="0.1968503937007874" footer="0.07874015748031496"/>
  <pageSetup horizontalDpi="600" verticalDpi="600" orientation="portrait" paperSize="9" scale="80" r:id="rId2"/>
  <headerFooter alignWithMargins="0">
    <oddHeader>&amp;CRACHUNEK ZYSKÓW I STRAT (WARIANT PORÓWNAWCZY)&amp;R&amp;P z &amp;N</oddHeader>
  </headerFooter>
  <colBreaks count="1" manualBreakCount="1">
    <brk id="5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FFCC99"/>
  </sheetPr>
  <dimension ref="A2:IV75"/>
  <sheetViews>
    <sheetView showGridLines="0" zoomScale="85" zoomScaleNormal="85" zoomScaleSheetLayoutView="70" zoomScalePageLayoutView="0" workbookViewId="0" topLeftCell="A2">
      <pane xSplit="2" ySplit="5" topLeftCell="AF4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H59" sqref="AH59"/>
    </sheetView>
  </sheetViews>
  <sheetFormatPr defaultColWidth="9.00390625" defaultRowHeight="12.75" outlineLevelRow="1" outlineLevelCol="1"/>
  <cols>
    <col min="1" max="1" width="3.75390625" style="15" customWidth="1"/>
    <col min="2" max="2" width="47.75390625" style="120" customWidth="1"/>
    <col min="3" max="5" width="14.75390625" style="15" customWidth="1"/>
    <col min="6" max="8" width="14.75390625" style="15" hidden="1" customWidth="1" outlineLevel="1"/>
    <col min="9" max="9" width="14.75390625" style="15" customWidth="1" collapsed="1"/>
    <col min="10" max="12" width="14.75390625" style="15" hidden="1" customWidth="1" outlineLevel="1"/>
    <col min="13" max="13" width="14.75390625" style="15" customWidth="1" collapsed="1"/>
    <col min="14" max="16" width="14.75390625" style="15" hidden="1" customWidth="1" outlineLevel="1"/>
    <col min="17" max="17" width="14.75390625" style="15" customWidth="1" collapsed="1"/>
    <col min="18" max="20" width="14.75390625" style="15" hidden="1" customWidth="1" outlineLevel="1"/>
    <col min="21" max="21" width="14.75390625" style="15" customWidth="1" collapsed="1"/>
    <col min="22" max="24" width="14.75390625" style="15" hidden="1" customWidth="1" outlineLevel="1"/>
    <col min="25" max="25" width="14.75390625" style="15" customWidth="1" collapsed="1"/>
    <col min="26" max="28" width="14.75390625" style="15" hidden="1" customWidth="1" outlineLevel="1"/>
    <col min="29" max="29" width="14.75390625" style="15" customWidth="1" collapsed="1"/>
    <col min="30" max="33" width="14.75390625" style="15" customWidth="1"/>
    <col min="34" max="42" width="14.75390625" style="15" customWidth="1" outlineLevel="1"/>
    <col min="43" max="16384" width="9.125" style="15" customWidth="1"/>
  </cols>
  <sheetData>
    <row r="2" spans="1:43" s="22" customFormat="1" ht="15.75">
      <c r="A2" s="65" t="s">
        <v>259</v>
      </c>
      <c r="B2" s="105"/>
      <c r="C2" s="135"/>
      <c r="D2" s="117"/>
      <c r="E2" s="117"/>
      <c r="F2" s="136"/>
      <c r="G2" s="137"/>
      <c r="H2" s="137"/>
      <c r="I2" s="137"/>
      <c r="J2" s="138"/>
      <c r="K2" s="138"/>
      <c r="L2" s="138"/>
      <c r="M2" s="138"/>
      <c r="N2" s="138"/>
      <c r="O2" s="138"/>
      <c r="P2" s="138"/>
      <c r="Q2" s="138"/>
      <c r="R2" s="46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</row>
    <row r="3" spans="1:43" s="22" customFormat="1" ht="15.75">
      <c r="A3" s="65" t="s">
        <v>249</v>
      </c>
      <c r="B3" s="105"/>
      <c r="C3" s="135"/>
      <c r="D3" s="117"/>
      <c r="E3" s="117"/>
      <c r="F3" s="139"/>
      <c r="G3" s="137"/>
      <c r="H3" s="137"/>
      <c r="I3" s="137"/>
      <c r="J3" s="138"/>
      <c r="K3" s="138"/>
      <c r="L3" s="138"/>
      <c r="M3" s="138"/>
      <c r="N3" s="138"/>
      <c r="O3" s="138"/>
      <c r="P3" s="138"/>
      <c r="Q3" s="138"/>
      <c r="R3" s="46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</row>
    <row r="4" spans="1:256" ht="12.75" customHeight="1">
      <c r="A4" s="140"/>
      <c r="B4" s="241" t="s">
        <v>229</v>
      </c>
      <c r="C4" s="142"/>
      <c r="D4" s="117"/>
      <c r="E4" s="117"/>
      <c r="F4" s="139"/>
      <c r="G4" s="137"/>
      <c r="H4" s="137"/>
      <c r="I4" s="137"/>
      <c r="J4" s="138"/>
      <c r="K4" s="138"/>
      <c r="L4" s="138"/>
      <c r="M4" s="138"/>
      <c r="N4" s="138"/>
      <c r="O4" s="138"/>
      <c r="P4" s="138"/>
      <c r="Q4" s="138"/>
      <c r="R4" s="46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11" customFormat="1" ht="12.75" customHeight="1">
      <c r="A5" s="143"/>
      <c r="B5" s="144"/>
      <c r="C5" s="145" t="str">
        <f>BILANS_AKTYWA!C4</f>
        <v>ROK</v>
      </c>
      <c r="D5" s="145" t="str">
        <f>BILANS_AKTYWA!D4</f>
        <v>ROK</v>
      </c>
      <c r="E5" s="145" t="str">
        <f>BILANS_AKTYWA!E4</f>
        <v>ROK</v>
      </c>
      <c r="F5" s="146"/>
      <c r="G5" s="147" t="s">
        <v>246</v>
      </c>
      <c r="H5" s="148" t="s">
        <v>246</v>
      </c>
      <c r="I5" s="145" t="str">
        <f>BILANS_AKTYWA!I4</f>
        <v>ROK</v>
      </c>
      <c r="J5" s="146"/>
      <c r="K5" s="147" t="s">
        <v>246</v>
      </c>
      <c r="L5" s="148" t="s">
        <v>246</v>
      </c>
      <c r="M5" s="145" t="str">
        <f>BILANS_AKTYWA!M4</f>
        <v>ROK</v>
      </c>
      <c r="N5" s="146"/>
      <c r="O5" s="147" t="s">
        <v>246</v>
      </c>
      <c r="P5" s="148" t="s">
        <v>246</v>
      </c>
      <c r="Q5" s="145" t="str">
        <f>BILANS_AKTYWA!Q4</f>
        <v>ROK</v>
      </c>
      <c r="R5" s="146"/>
      <c r="S5" s="147" t="s">
        <v>246</v>
      </c>
      <c r="T5" s="148" t="s">
        <v>246</v>
      </c>
      <c r="U5" s="145" t="str">
        <f>BILANS_AKTYWA!U4</f>
        <v>ROK</v>
      </c>
      <c r="V5" s="146"/>
      <c r="W5" s="147" t="s">
        <v>246</v>
      </c>
      <c r="X5" s="148" t="s">
        <v>246</v>
      </c>
      <c r="Y5" s="145" t="str">
        <f>BILANS_AKTYWA!Y4</f>
        <v>ROK</v>
      </c>
      <c r="Z5" s="146"/>
      <c r="AA5" s="147" t="s">
        <v>246</v>
      </c>
      <c r="AB5" s="148" t="s">
        <v>246</v>
      </c>
      <c r="AC5" s="145" t="str">
        <f>BILANS_AKTYWA!AC4</f>
        <v>ROK</v>
      </c>
      <c r="AD5" s="145" t="str">
        <f>BILANS_AKTYWA!AD4</f>
        <v>ROK</v>
      </c>
      <c r="AE5" s="145" t="str">
        <f>BILANS_AKTYWA!AE4</f>
        <v>ROK</v>
      </c>
      <c r="AF5" s="145" t="str">
        <f>BILANS_AKTYWA!AF4</f>
        <v>ROK</v>
      </c>
      <c r="AG5" s="145" t="str">
        <f>BILANS_AKTYWA!AG4</f>
        <v>ROK</v>
      </c>
      <c r="AH5" s="145" t="str">
        <f>BILANS_AKTYWA!AH4</f>
        <v>ROK</v>
      </c>
      <c r="AI5" s="145" t="str">
        <f>BILANS_AKTYWA!AI4</f>
        <v>ROK</v>
      </c>
      <c r="AJ5" s="145" t="str">
        <f>BILANS_AKTYWA!AJ4</f>
        <v>ROK</v>
      </c>
      <c r="AK5" s="145" t="str">
        <f>BILANS_AKTYWA!AK4</f>
        <v>ROK</v>
      </c>
      <c r="AL5" s="145" t="str">
        <f>BILANS_AKTYWA!AL4</f>
        <v>ROK</v>
      </c>
      <c r="AM5" s="145" t="str">
        <f>BILANS_AKTYWA!AM4</f>
        <v>ROK</v>
      </c>
      <c r="AN5" s="145" t="str">
        <f>BILANS_AKTYWA!AN4</f>
        <v>ROK</v>
      </c>
      <c r="AO5" s="145" t="str">
        <f>BILANS_AKTYWA!AO4</f>
        <v>ROK</v>
      </c>
      <c r="AP5" s="170"/>
      <c r="AQ5" s="193" t="s">
        <v>247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1" customFormat="1" ht="12.75" customHeight="1">
      <c r="A6" s="149"/>
      <c r="B6" s="150"/>
      <c r="C6" s="151">
        <f>BILANS_AKTYWA!C5</f>
        <v>2012</v>
      </c>
      <c r="D6" s="151">
        <f>BILANS_AKTYWA!D5</f>
        <v>2013</v>
      </c>
      <c r="E6" s="151">
        <f>BILANS_AKTYWA!E5</f>
        <v>2014</v>
      </c>
      <c r="F6" s="152" t="str">
        <f>BILANS_AKTYWA!F5</f>
        <v>2015 I KW.</v>
      </c>
      <c r="G6" s="153" t="str">
        <f>BILANS_AKTYWA!G5</f>
        <v>2015 II KW.</v>
      </c>
      <c r="H6" s="154" t="str">
        <f>BILANS_AKTYWA!H5</f>
        <v>2015 III KW.</v>
      </c>
      <c r="I6" s="151">
        <f>BILANS_AKTYWA!I5</f>
        <v>2015</v>
      </c>
      <c r="J6" s="152" t="str">
        <f>BILANS_AKTYWA!J5</f>
        <v>2016 I KW.</v>
      </c>
      <c r="K6" s="153" t="str">
        <f>BILANS_AKTYWA!K5</f>
        <v>2016 II KW.</v>
      </c>
      <c r="L6" s="154" t="str">
        <f>BILANS_AKTYWA!L5</f>
        <v>2016 III KW.</v>
      </c>
      <c r="M6" s="151">
        <f>BILANS_AKTYWA!M5</f>
        <v>2016</v>
      </c>
      <c r="N6" s="152" t="str">
        <f>BILANS_AKTYWA!N5</f>
        <v>2017 I KW.</v>
      </c>
      <c r="O6" s="153" t="str">
        <f>BILANS_AKTYWA!O5</f>
        <v>2017 II KW.</v>
      </c>
      <c r="P6" s="154" t="str">
        <f>BILANS_AKTYWA!P5</f>
        <v>2017 III KW.</v>
      </c>
      <c r="Q6" s="151">
        <f>BILANS_AKTYWA!Q5</f>
        <v>2017</v>
      </c>
      <c r="R6" s="152" t="str">
        <f>BILANS_AKTYWA!R5</f>
        <v>2018 I KW.</v>
      </c>
      <c r="S6" s="153" t="str">
        <f>BILANS_AKTYWA!S5</f>
        <v>2018 II KW.</v>
      </c>
      <c r="T6" s="154" t="str">
        <f>BILANS_AKTYWA!T5</f>
        <v>2018 III KW.</v>
      </c>
      <c r="U6" s="151">
        <f>BILANS_AKTYWA!U5</f>
        <v>2018</v>
      </c>
      <c r="V6" s="152" t="str">
        <f>BILANS_AKTYWA!V5</f>
        <v>2019 I KW.</v>
      </c>
      <c r="W6" s="153" t="str">
        <f>BILANS_AKTYWA!W5</f>
        <v>2019 II KW.</v>
      </c>
      <c r="X6" s="154" t="str">
        <f>BILANS_AKTYWA!X5</f>
        <v>2019 III KW.</v>
      </c>
      <c r="Y6" s="151">
        <f>BILANS_AKTYWA!Y5</f>
        <v>2019</v>
      </c>
      <c r="Z6" s="152" t="str">
        <f>BILANS_AKTYWA!Z5</f>
        <v>2020 I KW.</v>
      </c>
      <c r="AA6" s="153" t="str">
        <f>BILANS_AKTYWA!AA5</f>
        <v>2020 II KW.</v>
      </c>
      <c r="AB6" s="154" t="str">
        <f>BILANS_AKTYWA!AB5</f>
        <v>2020 III KW.</v>
      </c>
      <c r="AC6" s="151">
        <f>BILANS_AKTYWA!AC5</f>
        <v>2020</v>
      </c>
      <c r="AD6" s="151">
        <f>BILANS_AKTYWA!AD5</f>
        <v>2021</v>
      </c>
      <c r="AE6" s="151">
        <f>BILANS_AKTYWA!AE5</f>
        <v>2022</v>
      </c>
      <c r="AF6" s="151">
        <f>BILANS_AKTYWA!AF5</f>
        <v>2023</v>
      </c>
      <c r="AG6" s="151">
        <f>BILANS_AKTYWA!AG5</f>
        <v>2024</v>
      </c>
      <c r="AH6" s="151">
        <f>BILANS_AKTYWA!AH5</f>
        <v>2025</v>
      </c>
      <c r="AI6" s="151">
        <f>BILANS_AKTYWA!AI5</f>
        <v>2026</v>
      </c>
      <c r="AJ6" s="151">
        <f>BILANS_AKTYWA!AJ5</f>
        <v>2027</v>
      </c>
      <c r="AK6" s="151">
        <f>BILANS_AKTYWA!AK5</f>
        <v>2028</v>
      </c>
      <c r="AL6" s="151">
        <f>BILANS_AKTYWA!AL5</f>
        <v>2029</v>
      </c>
      <c r="AM6" s="151">
        <f>BILANS_AKTYWA!AM5</f>
        <v>2030</v>
      </c>
      <c r="AN6" s="151">
        <f>BILANS_AKTYWA!AN5</f>
        <v>2031</v>
      </c>
      <c r="AO6" s="151">
        <f>BILANS_AKTYWA!AO5</f>
        <v>2032</v>
      </c>
      <c r="AP6" s="171"/>
      <c r="AQ6" s="193" t="s">
        <v>247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43" s="11" customFormat="1" ht="12.75">
      <c r="A7" s="158" t="s">
        <v>3</v>
      </c>
      <c r="B7" s="91" t="s">
        <v>131</v>
      </c>
      <c r="C7" s="202"/>
      <c r="D7" s="202"/>
      <c r="E7" s="202"/>
      <c r="F7" s="203"/>
      <c r="G7" s="204"/>
      <c r="H7" s="205"/>
      <c r="I7" s="202"/>
      <c r="J7" s="203"/>
      <c r="K7" s="204"/>
      <c r="L7" s="205"/>
      <c r="M7" s="202"/>
      <c r="N7" s="203"/>
      <c r="O7" s="204"/>
      <c r="P7" s="205"/>
      <c r="Q7" s="202"/>
      <c r="R7" s="203"/>
      <c r="S7" s="204"/>
      <c r="T7" s="205"/>
      <c r="U7" s="202"/>
      <c r="V7" s="203"/>
      <c r="W7" s="204"/>
      <c r="X7" s="205"/>
      <c r="Y7" s="202"/>
      <c r="Z7" s="203"/>
      <c r="AA7" s="204"/>
      <c r="AB7" s="205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140"/>
      <c r="AQ7" s="194" t="s">
        <v>247</v>
      </c>
    </row>
    <row r="8" spans="1:43" s="16" customFormat="1" ht="12.75">
      <c r="A8" s="158" t="s">
        <v>6</v>
      </c>
      <c r="B8" s="91" t="s">
        <v>176</v>
      </c>
      <c r="C8" s="156">
        <f>'RZiS_W. PORÓWNAWCZY'!C49</f>
        <v>0</v>
      </c>
      <c r="D8" s="156">
        <f>'RZiS_W. PORÓWNAWCZY'!D49</f>
        <v>0</v>
      </c>
      <c r="E8" s="156">
        <f>'RZiS_W. PORÓWNAWCZY'!E49</f>
        <v>0</v>
      </c>
      <c r="F8" s="157">
        <f>'RZiS_W. PORÓWNAWCZY'!F49</f>
        <v>0</v>
      </c>
      <c r="G8" s="158">
        <f>'RZiS_W. PORÓWNAWCZY'!G49</f>
        <v>0</v>
      </c>
      <c r="H8" s="159">
        <f>'RZiS_W. PORÓWNAWCZY'!H49</f>
        <v>0</v>
      </c>
      <c r="I8" s="156">
        <f>'RZiS_W. PORÓWNAWCZY'!I49</f>
        <v>0</v>
      </c>
      <c r="J8" s="157">
        <f>'RZiS_W. PORÓWNAWCZY'!J49</f>
        <v>0</v>
      </c>
      <c r="K8" s="158">
        <f>'RZiS_W. PORÓWNAWCZY'!K49</f>
        <v>0</v>
      </c>
      <c r="L8" s="159">
        <f>'RZiS_W. PORÓWNAWCZY'!L49</f>
        <v>0</v>
      </c>
      <c r="M8" s="156">
        <f>'RZiS_W. PORÓWNAWCZY'!M49</f>
        <v>0</v>
      </c>
      <c r="N8" s="157">
        <f>'RZiS_W. PORÓWNAWCZY'!N49</f>
        <v>0</v>
      </c>
      <c r="O8" s="158">
        <f>'RZiS_W. PORÓWNAWCZY'!O49</f>
        <v>0</v>
      </c>
      <c r="P8" s="159">
        <f>'RZiS_W. PORÓWNAWCZY'!P49</f>
        <v>0</v>
      </c>
      <c r="Q8" s="156">
        <f>'RZiS_W. PORÓWNAWCZY'!Q49</f>
        <v>0</v>
      </c>
      <c r="R8" s="157">
        <f>'RZiS_W. PORÓWNAWCZY'!R49</f>
        <v>0</v>
      </c>
      <c r="S8" s="158">
        <f>'RZiS_W. PORÓWNAWCZY'!S49</f>
        <v>0</v>
      </c>
      <c r="T8" s="159">
        <f>'RZiS_W. PORÓWNAWCZY'!T49</f>
        <v>0</v>
      </c>
      <c r="U8" s="156">
        <f>'RZiS_W. PORÓWNAWCZY'!U49</f>
        <v>0</v>
      </c>
      <c r="V8" s="157">
        <f>'RZiS_W. PORÓWNAWCZY'!V49</f>
        <v>0</v>
      </c>
      <c r="W8" s="158">
        <f>'RZiS_W. PORÓWNAWCZY'!W49</f>
        <v>0</v>
      </c>
      <c r="X8" s="159">
        <f>'RZiS_W. PORÓWNAWCZY'!X49</f>
        <v>0</v>
      </c>
      <c r="Y8" s="156">
        <f>'RZiS_W. PORÓWNAWCZY'!Y49</f>
        <v>0</v>
      </c>
      <c r="Z8" s="157">
        <f>'RZiS_W. PORÓWNAWCZY'!Z49</f>
        <v>0</v>
      </c>
      <c r="AA8" s="158">
        <f>'RZiS_W. PORÓWNAWCZY'!AA49</f>
        <v>0</v>
      </c>
      <c r="AB8" s="159">
        <f>'RZiS_W. PORÓWNAWCZY'!AB49</f>
        <v>0</v>
      </c>
      <c r="AC8" s="156">
        <f>'RZiS_W. PORÓWNAWCZY'!AC49</f>
        <v>0</v>
      </c>
      <c r="AD8" s="156">
        <f>'RZiS_W. PORÓWNAWCZY'!AD49</f>
        <v>0</v>
      </c>
      <c r="AE8" s="156">
        <f>'RZiS_W. PORÓWNAWCZY'!AE49</f>
        <v>0</v>
      </c>
      <c r="AF8" s="156">
        <f>'RZiS_W. PORÓWNAWCZY'!AF49</f>
        <v>0</v>
      </c>
      <c r="AG8" s="156">
        <f>'RZiS_W. PORÓWNAWCZY'!AG49</f>
        <v>0</v>
      </c>
      <c r="AH8" s="156">
        <f>'RZiS_W. PORÓWNAWCZY'!AH49</f>
        <v>0</v>
      </c>
      <c r="AI8" s="156">
        <f>'RZiS_W. PORÓWNAWCZY'!AI49</f>
        <v>0</v>
      </c>
      <c r="AJ8" s="156">
        <f>'RZiS_W. PORÓWNAWCZY'!AJ49</f>
        <v>0</v>
      </c>
      <c r="AK8" s="156">
        <f>'RZiS_W. PORÓWNAWCZY'!AK49</f>
        <v>0</v>
      </c>
      <c r="AL8" s="156">
        <f>'RZiS_W. PORÓWNAWCZY'!AL49</f>
        <v>0</v>
      </c>
      <c r="AM8" s="156">
        <f>'RZiS_W. PORÓWNAWCZY'!AM49</f>
        <v>0</v>
      </c>
      <c r="AN8" s="156">
        <f>'RZiS_W. PORÓWNAWCZY'!AN49</f>
        <v>0</v>
      </c>
      <c r="AO8" s="156">
        <f>'RZiS_W. PORÓWNAWCZY'!AO49</f>
        <v>0</v>
      </c>
      <c r="AP8" s="172"/>
      <c r="AQ8" s="194" t="s">
        <v>247</v>
      </c>
    </row>
    <row r="9" spans="1:43" s="16" customFormat="1" ht="12.75">
      <c r="A9" s="158" t="s">
        <v>11</v>
      </c>
      <c r="B9" s="91" t="s">
        <v>177</v>
      </c>
      <c r="C9" s="156">
        <f>SUM(C10:C19)</f>
        <v>0</v>
      </c>
      <c r="D9" s="156">
        <f aca="true" t="shared" si="0" ref="D9:AO9">SUM(D10:D19)</f>
        <v>0</v>
      </c>
      <c r="E9" s="156">
        <f t="shared" si="0"/>
        <v>0</v>
      </c>
      <c r="F9" s="157">
        <f t="shared" si="0"/>
        <v>0</v>
      </c>
      <c r="G9" s="158">
        <f t="shared" si="0"/>
        <v>0</v>
      </c>
      <c r="H9" s="159">
        <f t="shared" si="0"/>
        <v>0</v>
      </c>
      <c r="I9" s="156">
        <f t="shared" si="0"/>
        <v>0</v>
      </c>
      <c r="J9" s="157">
        <f t="shared" si="0"/>
        <v>0</v>
      </c>
      <c r="K9" s="158">
        <f t="shared" si="0"/>
        <v>0</v>
      </c>
      <c r="L9" s="159">
        <f t="shared" si="0"/>
        <v>0</v>
      </c>
      <c r="M9" s="156">
        <f t="shared" si="0"/>
        <v>0</v>
      </c>
      <c r="N9" s="157">
        <f t="shared" si="0"/>
        <v>0</v>
      </c>
      <c r="O9" s="158">
        <f t="shared" si="0"/>
        <v>0</v>
      </c>
      <c r="P9" s="159">
        <f t="shared" si="0"/>
        <v>0</v>
      </c>
      <c r="Q9" s="156">
        <f t="shared" si="0"/>
        <v>0</v>
      </c>
      <c r="R9" s="157">
        <f t="shared" si="0"/>
        <v>0</v>
      </c>
      <c r="S9" s="158">
        <f t="shared" si="0"/>
        <v>0</v>
      </c>
      <c r="T9" s="159">
        <f t="shared" si="0"/>
        <v>0</v>
      </c>
      <c r="U9" s="156">
        <f t="shared" si="0"/>
        <v>0</v>
      </c>
      <c r="V9" s="157">
        <f t="shared" si="0"/>
        <v>0</v>
      </c>
      <c r="W9" s="158">
        <f t="shared" si="0"/>
        <v>0</v>
      </c>
      <c r="X9" s="159">
        <f t="shared" si="0"/>
        <v>0</v>
      </c>
      <c r="Y9" s="156">
        <f t="shared" si="0"/>
        <v>0</v>
      </c>
      <c r="Z9" s="157">
        <f>SUM(Z10:Z19)</f>
        <v>0</v>
      </c>
      <c r="AA9" s="158">
        <f>SUM(AA10:AA19)</f>
        <v>0</v>
      </c>
      <c r="AB9" s="159">
        <f>SUM(AB10:AB19)</f>
        <v>0</v>
      </c>
      <c r="AC9" s="156">
        <f t="shared" si="0"/>
        <v>0</v>
      </c>
      <c r="AD9" s="156">
        <f t="shared" si="0"/>
        <v>0</v>
      </c>
      <c r="AE9" s="156">
        <f t="shared" si="0"/>
        <v>0</v>
      </c>
      <c r="AF9" s="156">
        <f t="shared" si="0"/>
        <v>0</v>
      </c>
      <c r="AG9" s="156">
        <f t="shared" si="0"/>
        <v>0</v>
      </c>
      <c r="AH9" s="156">
        <f t="shared" si="0"/>
        <v>0</v>
      </c>
      <c r="AI9" s="156">
        <f t="shared" si="0"/>
        <v>0</v>
      </c>
      <c r="AJ9" s="156">
        <f>SUM(AJ10:AJ19)</f>
        <v>0</v>
      </c>
      <c r="AK9" s="156">
        <f>SUM(AK10:AK19)</f>
        <v>0</v>
      </c>
      <c r="AL9" s="156">
        <f>SUM(AL10:AL19)</f>
        <v>0</v>
      </c>
      <c r="AM9" s="156">
        <f>SUM(AM10:AM19)</f>
        <v>0</v>
      </c>
      <c r="AN9" s="156">
        <f>SUM(AN10:AN19)</f>
        <v>0</v>
      </c>
      <c r="AO9" s="156">
        <f t="shared" si="0"/>
        <v>0</v>
      </c>
      <c r="AP9" s="172"/>
      <c r="AQ9" s="194" t="s">
        <v>247</v>
      </c>
    </row>
    <row r="10" spans="1:43" s="17" customFormat="1" ht="12.75" outlineLevel="1">
      <c r="A10" s="19" t="s">
        <v>9</v>
      </c>
      <c r="B10" s="84" t="s">
        <v>178</v>
      </c>
      <c r="C10" s="89">
        <v>0</v>
      </c>
      <c r="D10" s="89">
        <v>0</v>
      </c>
      <c r="E10" s="89">
        <v>0</v>
      </c>
      <c r="F10" s="125">
        <v>0</v>
      </c>
      <c r="G10" s="10">
        <v>0</v>
      </c>
      <c r="H10" s="20">
        <v>0</v>
      </c>
      <c r="I10" s="89">
        <v>0</v>
      </c>
      <c r="J10" s="125">
        <v>0</v>
      </c>
      <c r="K10" s="10">
        <v>0</v>
      </c>
      <c r="L10" s="20">
        <v>0</v>
      </c>
      <c r="M10" s="89">
        <v>0</v>
      </c>
      <c r="N10" s="125">
        <v>0</v>
      </c>
      <c r="O10" s="10">
        <v>0</v>
      </c>
      <c r="P10" s="20">
        <v>0</v>
      </c>
      <c r="Q10" s="89">
        <v>0</v>
      </c>
      <c r="R10" s="125">
        <v>0</v>
      </c>
      <c r="S10" s="10">
        <v>0</v>
      </c>
      <c r="T10" s="20">
        <v>0</v>
      </c>
      <c r="U10" s="89">
        <v>0</v>
      </c>
      <c r="V10" s="125">
        <v>0</v>
      </c>
      <c r="W10" s="10">
        <v>0</v>
      </c>
      <c r="X10" s="20">
        <v>0</v>
      </c>
      <c r="Y10" s="89">
        <v>0</v>
      </c>
      <c r="Z10" s="125">
        <v>0</v>
      </c>
      <c r="AA10" s="10">
        <v>0</v>
      </c>
      <c r="AB10" s="20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161"/>
      <c r="AQ10" s="194" t="s">
        <v>247</v>
      </c>
    </row>
    <row r="11" spans="1:43" s="17" customFormat="1" ht="12.75" outlineLevel="1">
      <c r="A11" s="19" t="s">
        <v>13</v>
      </c>
      <c r="B11" s="84" t="s">
        <v>179</v>
      </c>
      <c r="C11" s="89">
        <v>0</v>
      </c>
      <c r="D11" s="89">
        <v>0</v>
      </c>
      <c r="E11" s="89">
        <v>0</v>
      </c>
      <c r="F11" s="125">
        <v>0</v>
      </c>
      <c r="G11" s="10">
        <v>0</v>
      </c>
      <c r="H11" s="20">
        <v>0</v>
      </c>
      <c r="I11" s="89">
        <v>0</v>
      </c>
      <c r="J11" s="125">
        <v>0</v>
      </c>
      <c r="K11" s="10">
        <v>0</v>
      </c>
      <c r="L11" s="20">
        <v>0</v>
      </c>
      <c r="M11" s="89">
        <v>0</v>
      </c>
      <c r="N11" s="125">
        <v>0</v>
      </c>
      <c r="O11" s="10">
        <v>0</v>
      </c>
      <c r="P11" s="20">
        <v>0</v>
      </c>
      <c r="Q11" s="89">
        <v>0</v>
      </c>
      <c r="R11" s="125">
        <v>0</v>
      </c>
      <c r="S11" s="10">
        <v>0</v>
      </c>
      <c r="T11" s="20">
        <v>0</v>
      </c>
      <c r="U11" s="89">
        <v>0</v>
      </c>
      <c r="V11" s="125">
        <v>0</v>
      </c>
      <c r="W11" s="10">
        <v>0</v>
      </c>
      <c r="X11" s="20">
        <v>0</v>
      </c>
      <c r="Y11" s="89">
        <v>0</v>
      </c>
      <c r="Z11" s="125">
        <v>0</v>
      </c>
      <c r="AA11" s="10">
        <v>0</v>
      </c>
      <c r="AB11" s="20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161"/>
      <c r="AQ11" s="194" t="s">
        <v>247</v>
      </c>
    </row>
    <row r="12" spans="1:43" s="17" customFormat="1" ht="12.75" outlineLevel="1">
      <c r="A12" s="19" t="s">
        <v>17</v>
      </c>
      <c r="B12" s="84" t="s">
        <v>180</v>
      </c>
      <c r="C12" s="89">
        <v>0</v>
      </c>
      <c r="D12" s="89">
        <v>0</v>
      </c>
      <c r="E12" s="89">
        <v>0</v>
      </c>
      <c r="F12" s="125">
        <v>0</v>
      </c>
      <c r="G12" s="10">
        <v>0</v>
      </c>
      <c r="H12" s="20">
        <v>0</v>
      </c>
      <c r="I12" s="89">
        <v>0</v>
      </c>
      <c r="J12" s="125">
        <v>0</v>
      </c>
      <c r="K12" s="10">
        <v>0</v>
      </c>
      <c r="L12" s="20">
        <v>0</v>
      </c>
      <c r="M12" s="89">
        <v>0</v>
      </c>
      <c r="N12" s="125">
        <v>0</v>
      </c>
      <c r="O12" s="10">
        <v>0</v>
      </c>
      <c r="P12" s="20">
        <v>0</v>
      </c>
      <c r="Q12" s="89">
        <v>0</v>
      </c>
      <c r="R12" s="125">
        <v>0</v>
      </c>
      <c r="S12" s="10">
        <v>0</v>
      </c>
      <c r="T12" s="20">
        <v>0</v>
      </c>
      <c r="U12" s="89">
        <v>0</v>
      </c>
      <c r="V12" s="125">
        <v>0</v>
      </c>
      <c r="W12" s="10">
        <v>0</v>
      </c>
      <c r="X12" s="20">
        <v>0</v>
      </c>
      <c r="Y12" s="89">
        <v>0</v>
      </c>
      <c r="Z12" s="125">
        <v>0</v>
      </c>
      <c r="AA12" s="10">
        <v>0</v>
      </c>
      <c r="AB12" s="20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161"/>
      <c r="AQ12" s="194" t="s">
        <v>247</v>
      </c>
    </row>
    <row r="13" spans="1:43" s="17" customFormat="1" ht="12.75" outlineLevel="1">
      <c r="A13" s="19" t="s">
        <v>21</v>
      </c>
      <c r="B13" s="84" t="s">
        <v>181</v>
      </c>
      <c r="C13" s="89">
        <v>0</v>
      </c>
      <c r="D13" s="89">
        <v>0</v>
      </c>
      <c r="E13" s="89">
        <v>0</v>
      </c>
      <c r="F13" s="125">
        <v>0</v>
      </c>
      <c r="G13" s="10">
        <v>0</v>
      </c>
      <c r="H13" s="20">
        <v>0</v>
      </c>
      <c r="I13" s="89">
        <v>0</v>
      </c>
      <c r="J13" s="125">
        <v>0</v>
      </c>
      <c r="K13" s="10">
        <v>0</v>
      </c>
      <c r="L13" s="20">
        <v>0</v>
      </c>
      <c r="M13" s="89">
        <v>0</v>
      </c>
      <c r="N13" s="125">
        <v>0</v>
      </c>
      <c r="O13" s="10">
        <v>0</v>
      </c>
      <c r="P13" s="20">
        <v>0</v>
      </c>
      <c r="Q13" s="89">
        <v>0</v>
      </c>
      <c r="R13" s="125">
        <v>0</v>
      </c>
      <c r="S13" s="10">
        <v>0</v>
      </c>
      <c r="T13" s="20">
        <v>0</v>
      </c>
      <c r="U13" s="89">
        <v>0</v>
      </c>
      <c r="V13" s="125">
        <v>0</v>
      </c>
      <c r="W13" s="10">
        <v>0</v>
      </c>
      <c r="X13" s="20">
        <v>0</v>
      </c>
      <c r="Y13" s="89">
        <v>0</v>
      </c>
      <c r="Z13" s="125">
        <v>0</v>
      </c>
      <c r="AA13" s="10">
        <v>0</v>
      </c>
      <c r="AB13" s="20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161"/>
      <c r="AQ13" s="194" t="s">
        <v>247</v>
      </c>
    </row>
    <row r="14" spans="1:43" s="17" customFormat="1" ht="12.75" outlineLevel="1">
      <c r="A14" s="19" t="s">
        <v>101</v>
      </c>
      <c r="B14" s="84" t="s">
        <v>182</v>
      </c>
      <c r="C14" s="89">
        <v>0</v>
      </c>
      <c r="D14" s="89">
        <v>0</v>
      </c>
      <c r="E14" s="89">
        <v>0</v>
      </c>
      <c r="F14" s="125">
        <v>0</v>
      </c>
      <c r="G14" s="10">
        <v>0</v>
      </c>
      <c r="H14" s="20">
        <v>0</v>
      </c>
      <c r="I14" s="89">
        <v>0</v>
      </c>
      <c r="J14" s="125">
        <v>0</v>
      </c>
      <c r="K14" s="10">
        <v>0</v>
      </c>
      <c r="L14" s="20">
        <v>0</v>
      </c>
      <c r="M14" s="89">
        <v>0</v>
      </c>
      <c r="N14" s="125">
        <v>0</v>
      </c>
      <c r="O14" s="10">
        <v>0</v>
      </c>
      <c r="P14" s="20">
        <v>0</v>
      </c>
      <c r="Q14" s="89">
        <v>0</v>
      </c>
      <c r="R14" s="125">
        <v>0</v>
      </c>
      <c r="S14" s="10">
        <v>0</v>
      </c>
      <c r="T14" s="20">
        <v>0</v>
      </c>
      <c r="U14" s="89">
        <v>0</v>
      </c>
      <c r="V14" s="125">
        <v>0</v>
      </c>
      <c r="W14" s="10">
        <v>0</v>
      </c>
      <c r="X14" s="20">
        <v>0</v>
      </c>
      <c r="Y14" s="89">
        <v>0</v>
      </c>
      <c r="Z14" s="125">
        <v>0</v>
      </c>
      <c r="AA14" s="10">
        <v>0</v>
      </c>
      <c r="AB14" s="20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140"/>
      <c r="AQ14" s="194" t="s">
        <v>247</v>
      </c>
    </row>
    <row r="15" spans="1:43" s="17" customFormat="1" ht="12.75" outlineLevel="1">
      <c r="A15" s="19" t="s">
        <v>160</v>
      </c>
      <c r="B15" s="84" t="s">
        <v>183</v>
      </c>
      <c r="C15" s="89">
        <v>0</v>
      </c>
      <c r="D15" s="89">
        <v>0</v>
      </c>
      <c r="E15" s="89">
        <v>0</v>
      </c>
      <c r="F15" s="125">
        <v>0</v>
      </c>
      <c r="G15" s="10">
        <v>0</v>
      </c>
      <c r="H15" s="20">
        <v>0</v>
      </c>
      <c r="I15" s="89">
        <v>0</v>
      </c>
      <c r="J15" s="125">
        <v>0</v>
      </c>
      <c r="K15" s="10">
        <v>0</v>
      </c>
      <c r="L15" s="20">
        <v>0</v>
      </c>
      <c r="M15" s="89">
        <v>0</v>
      </c>
      <c r="N15" s="125">
        <v>0</v>
      </c>
      <c r="O15" s="10">
        <v>0</v>
      </c>
      <c r="P15" s="20">
        <v>0</v>
      </c>
      <c r="Q15" s="89">
        <v>0</v>
      </c>
      <c r="R15" s="125">
        <v>0</v>
      </c>
      <c r="S15" s="10">
        <v>0</v>
      </c>
      <c r="T15" s="20">
        <v>0</v>
      </c>
      <c r="U15" s="89">
        <v>0</v>
      </c>
      <c r="V15" s="125">
        <v>0</v>
      </c>
      <c r="W15" s="10">
        <v>0</v>
      </c>
      <c r="X15" s="20">
        <v>0</v>
      </c>
      <c r="Y15" s="89">
        <v>0</v>
      </c>
      <c r="Z15" s="125">
        <v>0</v>
      </c>
      <c r="AA15" s="10">
        <v>0</v>
      </c>
      <c r="AB15" s="20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140"/>
      <c r="AQ15" s="194" t="s">
        <v>247</v>
      </c>
    </row>
    <row r="16" spans="1:43" s="17" customFormat="1" ht="12.75" outlineLevel="1">
      <c r="A16" s="19" t="s">
        <v>162</v>
      </c>
      <c r="B16" s="84" t="s">
        <v>184</v>
      </c>
      <c r="C16" s="89">
        <v>0</v>
      </c>
      <c r="D16" s="89">
        <v>0</v>
      </c>
      <c r="E16" s="89">
        <v>0</v>
      </c>
      <c r="F16" s="125">
        <v>0</v>
      </c>
      <c r="G16" s="10">
        <v>0</v>
      </c>
      <c r="H16" s="20">
        <v>0</v>
      </c>
      <c r="I16" s="89">
        <v>0</v>
      </c>
      <c r="J16" s="125">
        <v>0</v>
      </c>
      <c r="K16" s="10">
        <v>0</v>
      </c>
      <c r="L16" s="20">
        <v>0</v>
      </c>
      <c r="M16" s="89">
        <v>0</v>
      </c>
      <c r="N16" s="125">
        <v>0</v>
      </c>
      <c r="O16" s="10">
        <v>0</v>
      </c>
      <c r="P16" s="20">
        <v>0</v>
      </c>
      <c r="Q16" s="89">
        <v>0</v>
      </c>
      <c r="R16" s="125">
        <v>0</v>
      </c>
      <c r="S16" s="10">
        <v>0</v>
      </c>
      <c r="T16" s="20">
        <v>0</v>
      </c>
      <c r="U16" s="89">
        <v>0</v>
      </c>
      <c r="V16" s="125">
        <v>0</v>
      </c>
      <c r="W16" s="10">
        <v>0</v>
      </c>
      <c r="X16" s="20">
        <v>0</v>
      </c>
      <c r="Y16" s="89">
        <v>0</v>
      </c>
      <c r="Z16" s="125">
        <v>0</v>
      </c>
      <c r="AA16" s="10">
        <v>0</v>
      </c>
      <c r="AB16" s="20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161"/>
      <c r="AQ16" s="194" t="s">
        <v>247</v>
      </c>
    </row>
    <row r="17" spans="1:43" s="17" customFormat="1" ht="26.25" customHeight="1" outlineLevel="1">
      <c r="A17" s="19" t="s">
        <v>164</v>
      </c>
      <c r="B17" s="84" t="s">
        <v>185</v>
      </c>
      <c r="C17" s="89">
        <v>0</v>
      </c>
      <c r="D17" s="89">
        <v>0</v>
      </c>
      <c r="E17" s="89">
        <v>0</v>
      </c>
      <c r="F17" s="125">
        <v>0</v>
      </c>
      <c r="G17" s="10">
        <v>0</v>
      </c>
      <c r="H17" s="20">
        <v>0</v>
      </c>
      <c r="I17" s="89">
        <v>0</v>
      </c>
      <c r="J17" s="125">
        <v>0</v>
      </c>
      <c r="K17" s="10">
        <v>0</v>
      </c>
      <c r="L17" s="20">
        <v>0</v>
      </c>
      <c r="M17" s="89">
        <v>0</v>
      </c>
      <c r="N17" s="125">
        <v>0</v>
      </c>
      <c r="O17" s="10">
        <v>0</v>
      </c>
      <c r="P17" s="20">
        <v>0</v>
      </c>
      <c r="Q17" s="89">
        <v>0</v>
      </c>
      <c r="R17" s="125">
        <v>0</v>
      </c>
      <c r="S17" s="10">
        <v>0</v>
      </c>
      <c r="T17" s="20">
        <v>0</v>
      </c>
      <c r="U17" s="89">
        <v>0</v>
      </c>
      <c r="V17" s="125">
        <v>0</v>
      </c>
      <c r="W17" s="10">
        <v>0</v>
      </c>
      <c r="X17" s="20">
        <v>0</v>
      </c>
      <c r="Y17" s="89">
        <v>0</v>
      </c>
      <c r="Z17" s="125">
        <v>0</v>
      </c>
      <c r="AA17" s="10">
        <v>0</v>
      </c>
      <c r="AB17" s="20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161"/>
      <c r="AQ17" s="194" t="s">
        <v>247</v>
      </c>
    </row>
    <row r="18" spans="1:43" s="17" customFormat="1" ht="12.75" outlineLevel="1">
      <c r="A18" s="19" t="s">
        <v>166</v>
      </c>
      <c r="B18" s="84" t="s">
        <v>186</v>
      </c>
      <c r="C18" s="89">
        <v>0</v>
      </c>
      <c r="D18" s="89">
        <v>0</v>
      </c>
      <c r="E18" s="89">
        <v>0</v>
      </c>
      <c r="F18" s="125">
        <v>0</v>
      </c>
      <c r="G18" s="10">
        <v>0</v>
      </c>
      <c r="H18" s="20">
        <v>0</v>
      </c>
      <c r="I18" s="89">
        <v>0</v>
      </c>
      <c r="J18" s="125">
        <v>0</v>
      </c>
      <c r="K18" s="10">
        <v>0</v>
      </c>
      <c r="L18" s="20">
        <v>0</v>
      </c>
      <c r="M18" s="89">
        <v>0</v>
      </c>
      <c r="N18" s="125">
        <v>0</v>
      </c>
      <c r="O18" s="10">
        <v>0</v>
      </c>
      <c r="P18" s="20">
        <v>0</v>
      </c>
      <c r="Q18" s="89">
        <v>0</v>
      </c>
      <c r="R18" s="125">
        <v>0</v>
      </c>
      <c r="S18" s="10">
        <v>0</v>
      </c>
      <c r="T18" s="20">
        <v>0</v>
      </c>
      <c r="U18" s="89">
        <v>0</v>
      </c>
      <c r="V18" s="125">
        <v>0</v>
      </c>
      <c r="W18" s="10">
        <v>0</v>
      </c>
      <c r="X18" s="20">
        <v>0</v>
      </c>
      <c r="Y18" s="89">
        <v>0</v>
      </c>
      <c r="Z18" s="125">
        <v>0</v>
      </c>
      <c r="AA18" s="10">
        <v>0</v>
      </c>
      <c r="AB18" s="20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161"/>
      <c r="AQ18" s="194" t="s">
        <v>247</v>
      </c>
    </row>
    <row r="19" spans="1:43" s="17" customFormat="1" ht="12.75" outlineLevel="1">
      <c r="A19" s="19" t="s">
        <v>187</v>
      </c>
      <c r="B19" s="84" t="s">
        <v>188</v>
      </c>
      <c r="C19" s="89">
        <v>0</v>
      </c>
      <c r="D19" s="89">
        <v>0</v>
      </c>
      <c r="E19" s="89">
        <v>0</v>
      </c>
      <c r="F19" s="125">
        <v>0</v>
      </c>
      <c r="G19" s="10">
        <v>0</v>
      </c>
      <c r="H19" s="20">
        <v>0</v>
      </c>
      <c r="I19" s="89">
        <v>0</v>
      </c>
      <c r="J19" s="125">
        <v>0</v>
      </c>
      <c r="K19" s="10">
        <v>0</v>
      </c>
      <c r="L19" s="20">
        <v>0</v>
      </c>
      <c r="M19" s="89">
        <v>0</v>
      </c>
      <c r="N19" s="125">
        <v>0</v>
      </c>
      <c r="O19" s="10">
        <v>0</v>
      </c>
      <c r="P19" s="20">
        <v>0</v>
      </c>
      <c r="Q19" s="89">
        <v>0</v>
      </c>
      <c r="R19" s="125">
        <v>0</v>
      </c>
      <c r="S19" s="10">
        <v>0</v>
      </c>
      <c r="T19" s="20">
        <v>0</v>
      </c>
      <c r="U19" s="89">
        <v>0</v>
      </c>
      <c r="V19" s="125">
        <v>0</v>
      </c>
      <c r="W19" s="10">
        <v>0</v>
      </c>
      <c r="X19" s="20">
        <v>0</v>
      </c>
      <c r="Y19" s="89">
        <v>0</v>
      </c>
      <c r="Z19" s="125">
        <v>0</v>
      </c>
      <c r="AA19" s="10">
        <v>0</v>
      </c>
      <c r="AB19" s="20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161"/>
      <c r="AQ19" s="194" t="s">
        <v>247</v>
      </c>
    </row>
    <row r="20" spans="1:43" s="16" customFormat="1" ht="12.75">
      <c r="A20" s="158" t="s">
        <v>15</v>
      </c>
      <c r="B20" s="91" t="s">
        <v>189</v>
      </c>
      <c r="C20" s="127">
        <f>C8+C9</f>
        <v>0</v>
      </c>
      <c r="D20" s="127">
        <f aca="true" t="shared" si="1" ref="D20:AO20">D8+D9</f>
        <v>0</v>
      </c>
      <c r="E20" s="127">
        <f t="shared" si="1"/>
        <v>0</v>
      </c>
      <c r="F20" s="128">
        <f t="shared" si="1"/>
        <v>0</v>
      </c>
      <c r="G20" s="129">
        <f t="shared" si="1"/>
        <v>0</v>
      </c>
      <c r="H20" s="130">
        <f t="shared" si="1"/>
        <v>0</v>
      </c>
      <c r="I20" s="127">
        <f t="shared" si="1"/>
        <v>0</v>
      </c>
      <c r="J20" s="128">
        <f t="shared" si="1"/>
        <v>0</v>
      </c>
      <c r="K20" s="129">
        <f t="shared" si="1"/>
        <v>0</v>
      </c>
      <c r="L20" s="130">
        <f t="shared" si="1"/>
        <v>0</v>
      </c>
      <c r="M20" s="127">
        <f t="shared" si="1"/>
        <v>0</v>
      </c>
      <c r="N20" s="128">
        <f t="shared" si="1"/>
        <v>0</v>
      </c>
      <c r="O20" s="129">
        <f t="shared" si="1"/>
        <v>0</v>
      </c>
      <c r="P20" s="130">
        <f t="shared" si="1"/>
        <v>0</v>
      </c>
      <c r="Q20" s="127">
        <f t="shared" si="1"/>
        <v>0</v>
      </c>
      <c r="R20" s="128">
        <f t="shared" si="1"/>
        <v>0</v>
      </c>
      <c r="S20" s="129">
        <f t="shared" si="1"/>
        <v>0</v>
      </c>
      <c r="T20" s="130">
        <f t="shared" si="1"/>
        <v>0</v>
      </c>
      <c r="U20" s="127">
        <f t="shared" si="1"/>
        <v>0</v>
      </c>
      <c r="V20" s="128">
        <f t="shared" si="1"/>
        <v>0</v>
      </c>
      <c r="W20" s="129">
        <f t="shared" si="1"/>
        <v>0</v>
      </c>
      <c r="X20" s="130">
        <f t="shared" si="1"/>
        <v>0</v>
      </c>
      <c r="Y20" s="127">
        <f t="shared" si="1"/>
        <v>0</v>
      </c>
      <c r="Z20" s="128">
        <f>Z8+Z9</f>
        <v>0</v>
      </c>
      <c r="AA20" s="129">
        <f>AA8+AA9</f>
        <v>0</v>
      </c>
      <c r="AB20" s="130">
        <f>AB8+AB9</f>
        <v>0</v>
      </c>
      <c r="AC20" s="127">
        <f t="shared" si="1"/>
        <v>0</v>
      </c>
      <c r="AD20" s="127">
        <f t="shared" si="1"/>
        <v>0</v>
      </c>
      <c r="AE20" s="127">
        <f t="shared" si="1"/>
        <v>0</v>
      </c>
      <c r="AF20" s="127">
        <f t="shared" si="1"/>
        <v>0</v>
      </c>
      <c r="AG20" s="127">
        <f t="shared" si="1"/>
        <v>0</v>
      </c>
      <c r="AH20" s="127">
        <f t="shared" si="1"/>
        <v>0</v>
      </c>
      <c r="AI20" s="127">
        <f t="shared" si="1"/>
        <v>0</v>
      </c>
      <c r="AJ20" s="127">
        <f>AJ8+AJ9</f>
        <v>0</v>
      </c>
      <c r="AK20" s="127">
        <f>AK8+AK9</f>
        <v>0</v>
      </c>
      <c r="AL20" s="127">
        <f>AL8+AL9</f>
        <v>0</v>
      </c>
      <c r="AM20" s="127">
        <f>AM8+AM9</f>
        <v>0</v>
      </c>
      <c r="AN20" s="127">
        <f>AN8+AN9</f>
        <v>0</v>
      </c>
      <c r="AO20" s="127">
        <f t="shared" si="1"/>
        <v>0</v>
      </c>
      <c r="AP20" s="169"/>
      <c r="AQ20" s="194" t="s">
        <v>247</v>
      </c>
    </row>
    <row r="21" spans="1:43" s="11" customFormat="1" ht="12.75">
      <c r="A21" s="155" t="s">
        <v>41</v>
      </c>
      <c r="B21" s="92" t="s">
        <v>134</v>
      </c>
      <c r="C21" s="90"/>
      <c r="D21" s="90"/>
      <c r="E21" s="90"/>
      <c r="F21" s="122"/>
      <c r="G21" s="21"/>
      <c r="H21" s="121"/>
      <c r="I21" s="90"/>
      <c r="J21" s="122"/>
      <c r="K21" s="21"/>
      <c r="L21" s="121"/>
      <c r="M21" s="90"/>
      <c r="N21" s="122"/>
      <c r="O21" s="21"/>
      <c r="P21" s="121"/>
      <c r="Q21" s="90"/>
      <c r="R21" s="122"/>
      <c r="S21" s="21"/>
      <c r="T21" s="121"/>
      <c r="U21" s="90"/>
      <c r="V21" s="122"/>
      <c r="W21" s="21"/>
      <c r="X21" s="121"/>
      <c r="Y21" s="90"/>
      <c r="Z21" s="122"/>
      <c r="AA21" s="21"/>
      <c r="AB21" s="121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15"/>
      <c r="AQ21" s="194" t="s">
        <v>247</v>
      </c>
    </row>
    <row r="22" spans="1:43" s="16" customFormat="1" ht="12.75">
      <c r="A22" s="158" t="s">
        <v>6</v>
      </c>
      <c r="B22" s="91" t="s">
        <v>132</v>
      </c>
      <c r="C22" s="127">
        <f>C23+C24+C25+C33</f>
        <v>0</v>
      </c>
      <c r="D22" s="127">
        <f aca="true" t="shared" si="2" ref="D22:AO22">D23+D24+D25+D33</f>
        <v>0</v>
      </c>
      <c r="E22" s="127">
        <f t="shared" si="2"/>
        <v>0</v>
      </c>
      <c r="F22" s="128">
        <f t="shared" si="2"/>
        <v>0</v>
      </c>
      <c r="G22" s="129">
        <f t="shared" si="2"/>
        <v>0</v>
      </c>
      <c r="H22" s="130">
        <f t="shared" si="2"/>
        <v>0</v>
      </c>
      <c r="I22" s="127">
        <f t="shared" si="2"/>
        <v>0</v>
      </c>
      <c r="J22" s="128">
        <f t="shared" si="2"/>
        <v>0</v>
      </c>
      <c r="K22" s="129">
        <f t="shared" si="2"/>
        <v>0</v>
      </c>
      <c r="L22" s="130">
        <f t="shared" si="2"/>
        <v>0</v>
      </c>
      <c r="M22" s="127">
        <f t="shared" si="2"/>
        <v>0</v>
      </c>
      <c r="N22" s="128">
        <f t="shared" si="2"/>
        <v>0</v>
      </c>
      <c r="O22" s="129">
        <f t="shared" si="2"/>
        <v>0</v>
      </c>
      <c r="P22" s="130">
        <f t="shared" si="2"/>
        <v>0</v>
      </c>
      <c r="Q22" s="127">
        <f t="shared" si="2"/>
        <v>0</v>
      </c>
      <c r="R22" s="128">
        <f t="shared" si="2"/>
        <v>0</v>
      </c>
      <c r="S22" s="129">
        <f t="shared" si="2"/>
        <v>0</v>
      </c>
      <c r="T22" s="130">
        <f t="shared" si="2"/>
        <v>0</v>
      </c>
      <c r="U22" s="127">
        <f t="shared" si="2"/>
        <v>0</v>
      </c>
      <c r="V22" s="128">
        <f t="shared" si="2"/>
        <v>0</v>
      </c>
      <c r="W22" s="129">
        <f t="shared" si="2"/>
        <v>0</v>
      </c>
      <c r="X22" s="130">
        <f t="shared" si="2"/>
        <v>0</v>
      </c>
      <c r="Y22" s="127">
        <f t="shared" si="2"/>
        <v>0</v>
      </c>
      <c r="Z22" s="128">
        <f>Z23+Z24+Z25+Z33</f>
        <v>0</v>
      </c>
      <c r="AA22" s="129">
        <f>AA23+AA24+AA25+AA33</f>
        <v>0</v>
      </c>
      <c r="AB22" s="130">
        <f>AB23+AB24+AB25+AB33</f>
        <v>0</v>
      </c>
      <c r="AC22" s="127">
        <f t="shared" si="2"/>
        <v>0</v>
      </c>
      <c r="AD22" s="127">
        <f t="shared" si="2"/>
        <v>0</v>
      </c>
      <c r="AE22" s="127">
        <f t="shared" si="2"/>
        <v>0</v>
      </c>
      <c r="AF22" s="127">
        <f t="shared" si="2"/>
        <v>0</v>
      </c>
      <c r="AG22" s="127">
        <f t="shared" si="2"/>
        <v>0</v>
      </c>
      <c r="AH22" s="127">
        <f t="shared" si="2"/>
        <v>0</v>
      </c>
      <c r="AI22" s="127">
        <f t="shared" si="2"/>
        <v>0</v>
      </c>
      <c r="AJ22" s="127">
        <f>AJ23+AJ24+AJ25+AJ33</f>
        <v>0</v>
      </c>
      <c r="AK22" s="127">
        <f>AK23+AK24+AK25+AK33</f>
        <v>0</v>
      </c>
      <c r="AL22" s="127">
        <f>AL23+AL24+AL25+AL33</f>
        <v>0</v>
      </c>
      <c r="AM22" s="127">
        <f>AM23+AM24+AM25+AM33</f>
        <v>0</v>
      </c>
      <c r="AN22" s="127">
        <f>AN23+AN24+AN25+AN33</f>
        <v>0</v>
      </c>
      <c r="AO22" s="127">
        <f t="shared" si="2"/>
        <v>0</v>
      </c>
      <c r="AP22" s="169"/>
      <c r="AQ22" s="194" t="s">
        <v>247</v>
      </c>
    </row>
    <row r="23" spans="1:43" s="17" customFormat="1" ht="25.5" outlineLevel="1">
      <c r="A23" s="19" t="s">
        <v>9</v>
      </c>
      <c r="B23" s="84" t="s">
        <v>135</v>
      </c>
      <c r="C23" s="89">
        <v>0</v>
      </c>
      <c r="D23" s="89">
        <v>0</v>
      </c>
      <c r="E23" s="89">
        <v>0</v>
      </c>
      <c r="F23" s="125">
        <v>0</v>
      </c>
      <c r="G23" s="10">
        <v>0</v>
      </c>
      <c r="H23" s="20">
        <v>0</v>
      </c>
      <c r="I23" s="89">
        <v>0</v>
      </c>
      <c r="J23" s="125">
        <v>0</v>
      </c>
      <c r="K23" s="10">
        <v>0</v>
      </c>
      <c r="L23" s="20">
        <v>0</v>
      </c>
      <c r="M23" s="89">
        <v>0</v>
      </c>
      <c r="N23" s="125">
        <v>0</v>
      </c>
      <c r="O23" s="10">
        <v>0</v>
      </c>
      <c r="P23" s="20">
        <v>0</v>
      </c>
      <c r="Q23" s="89">
        <v>0</v>
      </c>
      <c r="R23" s="125">
        <v>0</v>
      </c>
      <c r="S23" s="10">
        <v>0</v>
      </c>
      <c r="T23" s="20">
        <v>0</v>
      </c>
      <c r="U23" s="89">
        <v>0</v>
      </c>
      <c r="V23" s="125">
        <v>0</v>
      </c>
      <c r="W23" s="10">
        <v>0</v>
      </c>
      <c r="X23" s="20">
        <v>0</v>
      </c>
      <c r="Y23" s="89">
        <v>0</v>
      </c>
      <c r="Z23" s="125">
        <v>0</v>
      </c>
      <c r="AA23" s="10">
        <v>0</v>
      </c>
      <c r="AB23" s="20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161"/>
      <c r="AQ23" s="194" t="s">
        <v>247</v>
      </c>
    </row>
    <row r="24" spans="1:43" s="17" customFormat="1" ht="25.5" outlineLevel="1">
      <c r="A24" s="19" t="s">
        <v>13</v>
      </c>
      <c r="B24" s="84" t="s">
        <v>136</v>
      </c>
      <c r="C24" s="89">
        <v>0</v>
      </c>
      <c r="D24" s="89">
        <v>0</v>
      </c>
      <c r="E24" s="89">
        <v>0</v>
      </c>
      <c r="F24" s="125">
        <v>0</v>
      </c>
      <c r="G24" s="10">
        <v>0</v>
      </c>
      <c r="H24" s="20">
        <v>0</v>
      </c>
      <c r="I24" s="89">
        <v>0</v>
      </c>
      <c r="J24" s="125">
        <v>0</v>
      </c>
      <c r="K24" s="10">
        <v>0</v>
      </c>
      <c r="L24" s="20">
        <v>0</v>
      </c>
      <c r="M24" s="89">
        <v>0</v>
      </c>
      <c r="N24" s="125">
        <v>0</v>
      </c>
      <c r="O24" s="10">
        <v>0</v>
      </c>
      <c r="P24" s="20">
        <v>0</v>
      </c>
      <c r="Q24" s="89">
        <v>0</v>
      </c>
      <c r="R24" s="125">
        <v>0</v>
      </c>
      <c r="S24" s="10">
        <v>0</v>
      </c>
      <c r="T24" s="20">
        <v>0</v>
      </c>
      <c r="U24" s="89">
        <v>0</v>
      </c>
      <c r="V24" s="125">
        <v>0</v>
      </c>
      <c r="W24" s="10">
        <v>0</v>
      </c>
      <c r="X24" s="20">
        <v>0</v>
      </c>
      <c r="Y24" s="89">
        <v>0</v>
      </c>
      <c r="Z24" s="125">
        <v>0</v>
      </c>
      <c r="AA24" s="10">
        <v>0</v>
      </c>
      <c r="AB24" s="20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161"/>
      <c r="AQ24" s="194" t="s">
        <v>247</v>
      </c>
    </row>
    <row r="25" spans="1:43" s="16" customFormat="1" ht="12.75" outlineLevel="1">
      <c r="A25" s="158" t="s">
        <v>17</v>
      </c>
      <c r="B25" s="91" t="s">
        <v>137</v>
      </c>
      <c r="C25" s="127">
        <f>SUM(C26:C27)</f>
        <v>0</v>
      </c>
      <c r="D25" s="127">
        <f aca="true" t="shared" si="3" ref="D25:AO25">SUM(D26:D27)</f>
        <v>0</v>
      </c>
      <c r="E25" s="127">
        <f t="shared" si="3"/>
        <v>0</v>
      </c>
      <c r="F25" s="128">
        <f t="shared" si="3"/>
        <v>0</v>
      </c>
      <c r="G25" s="129">
        <f t="shared" si="3"/>
        <v>0</v>
      </c>
      <c r="H25" s="130">
        <f t="shared" si="3"/>
        <v>0</v>
      </c>
      <c r="I25" s="127">
        <f t="shared" si="3"/>
        <v>0</v>
      </c>
      <c r="J25" s="128">
        <f t="shared" si="3"/>
        <v>0</v>
      </c>
      <c r="K25" s="129">
        <f t="shared" si="3"/>
        <v>0</v>
      </c>
      <c r="L25" s="130">
        <f t="shared" si="3"/>
        <v>0</v>
      </c>
      <c r="M25" s="127">
        <f t="shared" si="3"/>
        <v>0</v>
      </c>
      <c r="N25" s="128">
        <f t="shared" si="3"/>
        <v>0</v>
      </c>
      <c r="O25" s="129">
        <f t="shared" si="3"/>
        <v>0</v>
      </c>
      <c r="P25" s="130">
        <f t="shared" si="3"/>
        <v>0</v>
      </c>
      <c r="Q25" s="127">
        <f t="shared" si="3"/>
        <v>0</v>
      </c>
      <c r="R25" s="128">
        <f t="shared" si="3"/>
        <v>0</v>
      </c>
      <c r="S25" s="129">
        <f t="shared" si="3"/>
        <v>0</v>
      </c>
      <c r="T25" s="130">
        <f t="shared" si="3"/>
        <v>0</v>
      </c>
      <c r="U25" s="127">
        <f t="shared" si="3"/>
        <v>0</v>
      </c>
      <c r="V25" s="128">
        <f t="shared" si="3"/>
        <v>0</v>
      </c>
      <c r="W25" s="129">
        <f t="shared" si="3"/>
        <v>0</v>
      </c>
      <c r="X25" s="130">
        <f t="shared" si="3"/>
        <v>0</v>
      </c>
      <c r="Y25" s="127">
        <f t="shared" si="3"/>
        <v>0</v>
      </c>
      <c r="Z25" s="128">
        <f>SUM(Z26:Z27)</f>
        <v>0</v>
      </c>
      <c r="AA25" s="129">
        <f>SUM(AA26:AA27)</f>
        <v>0</v>
      </c>
      <c r="AB25" s="130">
        <f>SUM(AB26:AB27)</f>
        <v>0</v>
      </c>
      <c r="AC25" s="127">
        <f t="shared" si="3"/>
        <v>0</v>
      </c>
      <c r="AD25" s="127">
        <f t="shared" si="3"/>
        <v>0</v>
      </c>
      <c r="AE25" s="127">
        <f t="shared" si="3"/>
        <v>0</v>
      </c>
      <c r="AF25" s="127">
        <f t="shared" si="3"/>
        <v>0</v>
      </c>
      <c r="AG25" s="127">
        <f t="shared" si="3"/>
        <v>0</v>
      </c>
      <c r="AH25" s="127">
        <f t="shared" si="3"/>
        <v>0</v>
      </c>
      <c r="AI25" s="127">
        <f t="shared" si="3"/>
        <v>0</v>
      </c>
      <c r="AJ25" s="127">
        <f>SUM(AJ26:AJ27)</f>
        <v>0</v>
      </c>
      <c r="AK25" s="127">
        <f>SUM(AK26:AK27)</f>
        <v>0</v>
      </c>
      <c r="AL25" s="127">
        <f>SUM(AL26:AL27)</f>
        <v>0</v>
      </c>
      <c r="AM25" s="127">
        <f>SUM(AM26:AM27)</f>
        <v>0</v>
      </c>
      <c r="AN25" s="127">
        <f>SUM(AN26:AN27)</f>
        <v>0</v>
      </c>
      <c r="AO25" s="127">
        <f t="shared" si="3"/>
        <v>0</v>
      </c>
      <c r="AP25" s="169"/>
      <c r="AQ25" s="238" t="s">
        <v>247</v>
      </c>
    </row>
    <row r="26" spans="1:43" s="17" customFormat="1" ht="12.75" outlineLevel="1">
      <c r="A26" s="19" t="s">
        <v>67</v>
      </c>
      <c r="B26" s="84" t="s">
        <v>122</v>
      </c>
      <c r="C26" s="89">
        <v>0</v>
      </c>
      <c r="D26" s="89">
        <v>0</v>
      </c>
      <c r="E26" s="89">
        <v>0</v>
      </c>
      <c r="F26" s="125">
        <v>0</v>
      </c>
      <c r="G26" s="10">
        <v>0</v>
      </c>
      <c r="H26" s="20">
        <v>0</v>
      </c>
      <c r="I26" s="89">
        <v>0</v>
      </c>
      <c r="J26" s="125">
        <v>0</v>
      </c>
      <c r="K26" s="10">
        <v>0</v>
      </c>
      <c r="L26" s="20">
        <v>0</v>
      </c>
      <c r="M26" s="89">
        <v>0</v>
      </c>
      <c r="N26" s="125">
        <v>0</v>
      </c>
      <c r="O26" s="10">
        <v>0</v>
      </c>
      <c r="P26" s="20">
        <v>0</v>
      </c>
      <c r="Q26" s="89">
        <v>0</v>
      </c>
      <c r="R26" s="125">
        <v>0</v>
      </c>
      <c r="S26" s="10">
        <v>0</v>
      </c>
      <c r="T26" s="20">
        <v>0</v>
      </c>
      <c r="U26" s="89">
        <v>0</v>
      </c>
      <c r="V26" s="125">
        <v>0</v>
      </c>
      <c r="W26" s="10">
        <v>0</v>
      </c>
      <c r="X26" s="20">
        <v>0</v>
      </c>
      <c r="Y26" s="89">
        <v>0</v>
      </c>
      <c r="Z26" s="125">
        <v>0</v>
      </c>
      <c r="AA26" s="10">
        <v>0</v>
      </c>
      <c r="AB26" s="20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161"/>
      <c r="AQ26" s="194" t="s">
        <v>247</v>
      </c>
    </row>
    <row r="27" spans="1:43" s="16" customFormat="1" ht="12.75" outlineLevel="1">
      <c r="A27" s="158" t="s">
        <v>35</v>
      </c>
      <c r="B27" s="91" t="s">
        <v>78</v>
      </c>
      <c r="C27" s="127">
        <f>SUM(C28:C32)</f>
        <v>0</v>
      </c>
      <c r="D27" s="127">
        <f aca="true" t="shared" si="4" ref="D27:AO27">SUM(D28:D32)</f>
        <v>0</v>
      </c>
      <c r="E27" s="127">
        <f t="shared" si="4"/>
        <v>0</v>
      </c>
      <c r="F27" s="128">
        <f t="shared" si="4"/>
        <v>0</v>
      </c>
      <c r="G27" s="129">
        <f t="shared" si="4"/>
        <v>0</v>
      </c>
      <c r="H27" s="130">
        <f t="shared" si="4"/>
        <v>0</v>
      </c>
      <c r="I27" s="127">
        <f t="shared" si="4"/>
        <v>0</v>
      </c>
      <c r="J27" s="128">
        <f t="shared" si="4"/>
        <v>0</v>
      </c>
      <c r="K27" s="129">
        <f t="shared" si="4"/>
        <v>0</v>
      </c>
      <c r="L27" s="130">
        <f t="shared" si="4"/>
        <v>0</v>
      </c>
      <c r="M27" s="127">
        <f t="shared" si="4"/>
        <v>0</v>
      </c>
      <c r="N27" s="128">
        <f t="shared" si="4"/>
        <v>0</v>
      </c>
      <c r="O27" s="129">
        <f t="shared" si="4"/>
        <v>0</v>
      </c>
      <c r="P27" s="130">
        <f t="shared" si="4"/>
        <v>0</v>
      </c>
      <c r="Q27" s="127">
        <f t="shared" si="4"/>
        <v>0</v>
      </c>
      <c r="R27" s="128">
        <f t="shared" si="4"/>
        <v>0</v>
      </c>
      <c r="S27" s="129">
        <f t="shared" si="4"/>
        <v>0</v>
      </c>
      <c r="T27" s="130">
        <f t="shared" si="4"/>
        <v>0</v>
      </c>
      <c r="U27" s="127">
        <f t="shared" si="4"/>
        <v>0</v>
      </c>
      <c r="V27" s="128">
        <f t="shared" si="4"/>
        <v>0</v>
      </c>
      <c r="W27" s="129">
        <f t="shared" si="4"/>
        <v>0</v>
      </c>
      <c r="X27" s="130">
        <f t="shared" si="4"/>
        <v>0</v>
      </c>
      <c r="Y27" s="127">
        <f t="shared" si="4"/>
        <v>0</v>
      </c>
      <c r="Z27" s="128">
        <f>SUM(Z28:Z32)</f>
        <v>0</v>
      </c>
      <c r="AA27" s="129">
        <f>SUM(AA28:AA32)</f>
        <v>0</v>
      </c>
      <c r="AB27" s="130">
        <f>SUM(AB28:AB32)</f>
        <v>0</v>
      </c>
      <c r="AC27" s="127">
        <f t="shared" si="4"/>
        <v>0</v>
      </c>
      <c r="AD27" s="127">
        <f t="shared" si="4"/>
        <v>0</v>
      </c>
      <c r="AE27" s="127">
        <f t="shared" si="4"/>
        <v>0</v>
      </c>
      <c r="AF27" s="127">
        <f t="shared" si="4"/>
        <v>0</v>
      </c>
      <c r="AG27" s="127">
        <f t="shared" si="4"/>
        <v>0</v>
      </c>
      <c r="AH27" s="127">
        <f t="shared" si="4"/>
        <v>0</v>
      </c>
      <c r="AI27" s="127">
        <f t="shared" si="4"/>
        <v>0</v>
      </c>
      <c r="AJ27" s="127">
        <f>SUM(AJ28:AJ32)</f>
        <v>0</v>
      </c>
      <c r="AK27" s="127">
        <f>SUM(AK28:AK32)</f>
        <v>0</v>
      </c>
      <c r="AL27" s="127">
        <f>SUM(AL28:AL32)</f>
        <v>0</v>
      </c>
      <c r="AM27" s="127">
        <f>SUM(AM28:AM32)</f>
        <v>0</v>
      </c>
      <c r="AN27" s="127">
        <f>SUM(AN28:AN32)</f>
        <v>0</v>
      </c>
      <c r="AO27" s="127">
        <f t="shared" si="4"/>
        <v>0</v>
      </c>
      <c r="AP27" s="169"/>
      <c r="AQ27" s="238" t="s">
        <v>247</v>
      </c>
    </row>
    <row r="28" spans="1:43" s="17" customFormat="1" ht="12.75" outlineLevel="1">
      <c r="A28" s="19" t="s">
        <v>52</v>
      </c>
      <c r="B28" s="84" t="s">
        <v>138</v>
      </c>
      <c r="C28" s="89">
        <v>0</v>
      </c>
      <c r="D28" s="89">
        <v>0</v>
      </c>
      <c r="E28" s="89">
        <v>0</v>
      </c>
      <c r="F28" s="125">
        <v>0</v>
      </c>
      <c r="G28" s="10">
        <v>0</v>
      </c>
      <c r="H28" s="20">
        <v>0</v>
      </c>
      <c r="I28" s="89">
        <v>0</v>
      </c>
      <c r="J28" s="125">
        <v>0</v>
      </c>
      <c r="K28" s="10">
        <v>0</v>
      </c>
      <c r="L28" s="20">
        <v>0</v>
      </c>
      <c r="M28" s="89">
        <v>0</v>
      </c>
      <c r="N28" s="125">
        <v>0</v>
      </c>
      <c r="O28" s="10">
        <v>0</v>
      </c>
      <c r="P28" s="20">
        <v>0</v>
      </c>
      <c r="Q28" s="89">
        <v>0</v>
      </c>
      <c r="R28" s="125">
        <v>0</v>
      </c>
      <c r="S28" s="10">
        <v>0</v>
      </c>
      <c r="T28" s="20">
        <v>0</v>
      </c>
      <c r="U28" s="89">
        <v>0</v>
      </c>
      <c r="V28" s="125">
        <v>0</v>
      </c>
      <c r="W28" s="10">
        <v>0</v>
      </c>
      <c r="X28" s="20">
        <v>0</v>
      </c>
      <c r="Y28" s="89">
        <v>0</v>
      </c>
      <c r="Z28" s="125">
        <v>0</v>
      </c>
      <c r="AA28" s="10">
        <v>0</v>
      </c>
      <c r="AB28" s="20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161"/>
      <c r="AQ28" s="194" t="s">
        <v>247</v>
      </c>
    </row>
    <row r="29" spans="1:43" s="17" customFormat="1" ht="12.75" outlineLevel="1">
      <c r="A29" s="19" t="s">
        <v>52</v>
      </c>
      <c r="B29" s="84" t="s">
        <v>139</v>
      </c>
      <c r="C29" s="89">
        <v>0</v>
      </c>
      <c r="D29" s="89">
        <v>0</v>
      </c>
      <c r="E29" s="89">
        <v>0</v>
      </c>
      <c r="F29" s="125">
        <v>0</v>
      </c>
      <c r="G29" s="10">
        <v>0</v>
      </c>
      <c r="H29" s="20">
        <v>0</v>
      </c>
      <c r="I29" s="89">
        <v>0</v>
      </c>
      <c r="J29" s="125">
        <v>0</v>
      </c>
      <c r="K29" s="10">
        <v>0</v>
      </c>
      <c r="L29" s="20">
        <v>0</v>
      </c>
      <c r="M29" s="89">
        <v>0</v>
      </c>
      <c r="N29" s="125">
        <v>0</v>
      </c>
      <c r="O29" s="10">
        <v>0</v>
      </c>
      <c r="P29" s="20">
        <v>0</v>
      </c>
      <c r="Q29" s="89">
        <v>0</v>
      </c>
      <c r="R29" s="125">
        <v>0</v>
      </c>
      <c r="S29" s="10">
        <v>0</v>
      </c>
      <c r="T29" s="20">
        <v>0</v>
      </c>
      <c r="U29" s="89">
        <v>0</v>
      </c>
      <c r="V29" s="125">
        <v>0</v>
      </c>
      <c r="W29" s="10">
        <v>0</v>
      </c>
      <c r="X29" s="20">
        <v>0</v>
      </c>
      <c r="Y29" s="89">
        <v>0</v>
      </c>
      <c r="Z29" s="125">
        <v>0</v>
      </c>
      <c r="AA29" s="10">
        <v>0</v>
      </c>
      <c r="AB29" s="20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161"/>
      <c r="AQ29" s="194" t="s">
        <v>247</v>
      </c>
    </row>
    <row r="30" spans="1:43" s="17" customFormat="1" ht="12.75" outlineLevel="1">
      <c r="A30" s="19" t="s">
        <v>52</v>
      </c>
      <c r="B30" s="84" t="s">
        <v>140</v>
      </c>
      <c r="C30" s="89">
        <v>0</v>
      </c>
      <c r="D30" s="89">
        <v>0</v>
      </c>
      <c r="E30" s="89">
        <v>0</v>
      </c>
      <c r="F30" s="125">
        <v>0</v>
      </c>
      <c r="G30" s="10">
        <v>0</v>
      </c>
      <c r="H30" s="20">
        <v>0</v>
      </c>
      <c r="I30" s="89">
        <v>0</v>
      </c>
      <c r="J30" s="125">
        <v>0</v>
      </c>
      <c r="K30" s="10">
        <v>0</v>
      </c>
      <c r="L30" s="20">
        <v>0</v>
      </c>
      <c r="M30" s="89">
        <v>0</v>
      </c>
      <c r="N30" s="125">
        <v>0</v>
      </c>
      <c r="O30" s="10">
        <v>0</v>
      </c>
      <c r="P30" s="20">
        <v>0</v>
      </c>
      <c r="Q30" s="89">
        <v>0</v>
      </c>
      <c r="R30" s="125">
        <v>0</v>
      </c>
      <c r="S30" s="10">
        <v>0</v>
      </c>
      <c r="T30" s="20">
        <v>0</v>
      </c>
      <c r="U30" s="89">
        <v>0</v>
      </c>
      <c r="V30" s="125">
        <v>0</v>
      </c>
      <c r="W30" s="10">
        <v>0</v>
      </c>
      <c r="X30" s="20">
        <v>0</v>
      </c>
      <c r="Y30" s="89">
        <v>0</v>
      </c>
      <c r="Z30" s="125">
        <v>0</v>
      </c>
      <c r="AA30" s="10">
        <v>0</v>
      </c>
      <c r="AB30" s="20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161"/>
      <c r="AQ30" s="194" t="s">
        <v>247</v>
      </c>
    </row>
    <row r="31" spans="1:43" s="17" customFormat="1" ht="12.75" outlineLevel="1">
      <c r="A31" s="19" t="s">
        <v>52</v>
      </c>
      <c r="B31" s="84" t="s">
        <v>141</v>
      </c>
      <c r="C31" s="89">
        <v>0</v>
      </c>
      <c r="D31" s="89">
        <v>0</v>
      </c>
      <c r="E31" s="89">
        <v>0</v>
      </c>
      <c r="F31" s="125">
        <v>0</v>
      </c>
      <c r="G31" s="10">
        <v>0</v>
      </c>
      <c r="H31" s="20">
        <v>0</v>
      </c>
      <c r="I31" s="89">
        <v>0</v>
      </c>
      <c r="J31" s="125">
        <v>0</v>
      </c>
      <c r="K31" s="10">
        <v>0</v>
      </c>
      <c r="L31" s="20">
        <v>0</v>
      </c>
      <c r="M31" s="89">
        <v>0</v>
      </c>
      <c r="N31" s="125">
        <v>0</v>
      </c>
      <c r="O31" s="10">
        <v>0</v>
      </c>
      <c r="P31" s="20">
        <v>0</v>
      </c>
      <c r="Q31" s="89">
        <v>0</v>
      </c>
      <c r="R31" s="125">
        <v>0</v>
      </c>
      <c r="S31" s="10">
        <v>0</v>
      </c>
      <c r="T31" s="20">
        <v>0</v>
      </c>
      <c r="U31" s="89">
        <v>0</v>
      </c>
      <c r="V31" s="125">
        <v>0</v>
      </c>
      <c r="W31" s="10">
        <v>0</v>
      </c>
      <c r="X31" s="20">
        <v>0</v>
      </c>
      <c r="Y31" s="89">
        <v>0</v>
      </c>
      <c r="Z31" s="125">
        <v>0</v>
      </c>
      <c r="AA31" s="10">
        <v>0</v>
      </c>
      <c r="AB31" s="20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161"/>
      <c r="AQ31" s="194" t="s">
        <v>247</v>
      </c>
    </row>
    <row r="32" spans="1:43" s="17" customFormat="1" ht="12.75" outlineLevel="1">
      <c r="A32" s="19" t="s">
        <v>52</v>
      </c>
      <c r="B32" s="84" t="s">
        <v>142</v>
      </c>
      <c r="C32" s="89">
        <v>0</v>
      </c>
      <c r="D32" s="89">
        <v>0</v>
      </c>
      <c r="E32" s="89">
        <v>0</v>
      </c>
      <c r="F32" s="125">
        <v>0</v>
      </c>
      <c r="G32" s="10">
        <v>0</v>
      </c>
      <c r="H32" s="20">
        <v>0</v>
      </c>
      <c r="I32" s="89">
        <v>0</v>
      </c>
      <c r="J32" s="125">
        <v>0</v>
      </c>
      <c r="K32" s="10">
        <v>0</v>
      </c>
      <c r="L32" s="20">
        <v>0</v>
      </c>
      <c r="M32" s="89">
        <v>0</v>
      </c>
      <c r="N32" s="125">
        <v>0</v>
      </c>
      <c r="O32" s="10">
        <v>0</v>
      </c>
      <c r="P32" s="20">
        <v>0</v>
      </c>
      <c r="Q32" s="89">
        <v>0</v>
      </c>
      <c r="R32" s="125">
        <v>0</v>
      </c>
      <c r="S32" s="10">
        <v>0</v>
      </c>
      <c r="T32" s="20">
        <v>0</v>
      </c>
      <c r="U32" s="89">
        <v>0</v>
      </c>
      <c r="V32" s="125">
        <v>0</v>
      </c>
      <c r="W32" s="10">
        <v>0</v>
      </c>
      <c r="X32" s="20">
        <v>0</v>
      </c>
      <c r="Y32" s="89">
        <v>0</v>
      </c>
      <c r="Z32" s="125">
        <v>0</v>
      </c>
      <c r="AA32" s="10">
        <v>0</v>
      </c>
      <c r="AB32" s="20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161"/>
      <c r="AQ32" s="194" t="s">
        <v>247</v>
      </c>
    </row>
    <row r="33" spans="1:43" s="17" customFormat="1" ht="12.75" outlineLevel="1">
      <c r="A33" s="19" t="s">
        <v>21</v>
      </c>
      <c r="B33" s="84" t="s">
        <v>143</v>
      </c>
      <c r="C33" s="89">
        <v>0</v>
      </c>
      <c r="D33" s="89">
        <v>0</v>
      </c>
      <c r="E33" s="89">
        <v>0</v>
      </c>
      <c r="F33" s="125">
        <v>0</v>
      </c>
      <c r="G33" s="10">
        <v>0</v>
      </c>
      <c r="H33" s="20">
        <v>0</v>
      </c>
      <c r="I33" s="89">
        <v>0</v>
      </c>
      <c r="J33" s="125">
        <v>0</v>
      </c>
      <c r="K33" s="10">
        <v>0</v>
      </c>
      <c r="L33" s="20">
        <v>0</v>
      </c>
      <c r="M33" s="89">
        <v>0</v>
      </c>
      <c r="N33" s="125">
        <v>0</v>
      </c>
      <c r="O33" s="10">
        <v>0</v>
      </c>
      <c r="P33" s="20">
        <v>0</v>
      </c>
      <c r="Q33" s="89">
        <v>0</v>
      </c>
      <c r="R33" s="125">
        <v>0</v>
      </c>
      <c r="S33" s="10">
        <v>0</v>
      </c>
      <c r="T33" s="20">
        <v>0</v>
      </c>
      <c r="U33" s="89">
        <v>0</v>
      </c>
      <c r="V33" s="125">
        <v>0</v>
      </c>
      <c r="W33" s="10">
        <v>0</v>
      </c>
      <c r="X33" s="20">
        <v>0</v>
      </c>
      <c r="Y33" s="89">
        <v>0</v>
      </c>
      <c r="Z33" s="125">
        <v>0</v>
      </c>
      <c r="AA33" s="10">
        <v>0</v>
      </c>
      <c r="AB33" s="20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  <c r="AO33" s="89">
        <v>0</v>
      </c>
      <c r="AP33" s="161"/>
      <c r="AQ33" s="194" t="s">
        <v>247</v>
      </c>
    </row>
    <row r="34" spans="1:43" s="16" customFormat="1" ht="12.75">
      <c r="A34" s="158" t="s">
        <v>11</v>
      </c>
      <c r="B34" s="91" t="s">
        <v>133</v>
      </c>
      <c r="C34" s="127">
        <f>C35+C36+C37+C42</f>
        <v>0</v>
      </c>
      <c r="D34" s="127">
        <f aca="true" t="shared" si="5" ref="D34:AO34">D35+D36+D37+D42</f>
        <v>0</v>
      </c>
      <c r="E34" s="127">
        <f t="shared" si="5"/>
        <v>0</v>
      </c>
      <c r="F34" s="128">
        <f t="shared" si="5"/>
        <v>0</v>
      </c>
      <c r="G34" s="129">
        <f t="shared" si="5"/>
        <v>0</v>
      </c>
      <c r="H34" s="130">
        <f t="shared" si="5"/>
        <v>0</v>
      </c>
      <c r="I34" s="127">
        <f t="shared" si="5"/>
        <v>0</v>
      </c>
      <c r="J34" s="128">
        <f t="shared" si="5"/>
        <v>0</v>
      </c>
      <c r="K34" s="129">
        <f t="shared" si="5"/>
        <v>0</v>
      </c>
      <c r="L34" s="130">
        <f t="shared" si="5"/>
        <v>0</v>
      </c>
      <c r="M34" s="127">
        <f t="shared" si="5"/>
        <v>0</v>
      </c>
      <c r="N34" s="128">
        <f t="shared" si="5"/>
        <v>0</v>
      </c>
      <c r="O34" s="129">
        <f t="shared" si="5"/>
        <v>0</v>
      </c>
      <c r="P34" s="130">
        <f t="shared" si="5"/>
        <v>0</v>
      </c>
      <c r="Q34" s="127">
        <f t="shared" si="5"/>
        <v>0</v>
      </c>
      <c r="R34" s="128">
        <f t="shared" si="5"/>
        <v>0</v>
      </c>
      <c r="S34" s="129">
        <f t="shared" si="5"/>
        <v>0</v>
      </c>
      <c r="T34" s="130">
        <f t="shared" si="5"/>
        <v>0</v>
      </c>
      <c r="U34" s="127">
        <f t="shared" si="5"/>
        <v>0</v>
      </c>
      <c r="V34" s="128">
        <f t="shared" si="5"/>
        <v>0</v>
      </c>
      <c r="W34" s="129">
        <f t="shared" si="5"/>
        <v>0</v>
      </c>
      <c r="X34" s="130">
        <f t="shared" si="5"/>
        <v>0</v>
      </c>
      <c r="Y34" s="127">
        <f t="shared" si="5"/>
        <v>0</v>
      </c>
      <c r="Z34" s="128">
        <f>Z35+Z36+Z37+Z42</f>
        <v>0</v>
      </c>
      <c r="AA34" s="129">
        <f>AA35+AA36+AA37+AA42</f>
        <v>0</v>
      </c>
      <c r="AB34" s="130">
        <f>AB35+AB36+AB37+AB42</f>
        <v>0</v>
      </c>
      <c r="AC34" s="127">
        <f t="shared" si="5"/>
        <v>0</v>
      </c>
      <c r="AD34" s="127">
        <f t="shared" si="5"/>
        <v>0</v>
      </c>
      <c r="AE34" s="127">
        <f t="shared" si="5"/>
        <v>0</v>
      </c>
      <c r="AF34" s="127">
        <f t="shared" si="5"/>
        <v>0</v>
      </c>
      <c r="AG34" s="127">
        <f t="shared" si="5"/>
        <v>0</v>
      </c>
      <c r="AH34" s="127">
        <f t="shared" si="5"/>
        <v>0</v>
      </c>
      <c r="AI34" s="127">
        <f t="shared" si="5"/>
        <v>0</v>
      </c>
      <c r="AJ34" s="127">
        <f>AJ35+AJ36+AJ37+AJ42</f>
        <v>0</v>
      </c>
      <c r="AK34" s="127">
        <f>AK35+AK36+AK37+AK42</f>
        <v>0</v>
      </c>
      <c r="AL34" s="127">
        <f>AL35+AL36+AL37+AL42</f>
        <v>0</v>
      </c>
      <c r="AM34" s="127">
        <f>AM35+AM36+AM37+AM42</f>
        <v>0</v>
      </c>
      <c r="AN34" s="127">
        <f>AN35+AN36+AN37+AN42</f>
        <v>0</v>
      </c>
      <c r="AO34" s="127">
        <f t="shared" si="5"/>
        <v>0</v>
      </c>
      <c r="AP34" s="169"/>
      <c r="AQ34" s="238" t="s">
        <v>247</v>
      </c>
    </row>
    <row r="35" spans="1:43" s="17" customFormat="1" ht="25.5" outlineLevel="1">
      <c r="A35" s="19" t="s">
        <v>9</v>
      </c>
      <c r="B35" s="84" t="s">
        <v>144</v>
      </c>
      <c r="C35" s="89">
        <v>0</v>
      </c>
      <c r="D35" s="89">
        <v>0</v>
      </c>
      <c r="E35" s="89">
        <v>0</v>
      </c>
      <c r="F35" s="125">
        <v>0</v>
      </c>
      <c r="G35" s="10">
        <v>0</v>
      </c>
      <c r="H35" s="20">
        <v>0</v>
      </c>
      <c r="I35" s="89">
        <v>0</v>
      </c>
      <c r="J35" s="125">
        <v>0</v>
      </c>
      <c r="K35" s="10">
        <v>0</v>
      </c>
      <c r="L35" s="20">
        <v>0</v>
      </c>
      <c r="M35" s="89">
        <v>0</v>
      </c>
      <c r="N35" s="125">
        <v>0</v>
      </c>
      <c r="O35" s="10">
        <v>0</v>
      </c>
      <c r="P35" s="20">
        <v>0</v>
      </c>
      <c r="Q35" s="89">
        <v>0</v>
      </c>
      <c r="R35" s="125">
        <v>0</v>
      </c>
      <c r="S35" s="10">
        <v>0</v>
      </c>
      <c r="T35" s="20">
        <v>0</v>
      </c>
      <c r="U35" s="89">
        <v>0</v>
      </c>
      <c r="V35" s="125">
        <v>0</v>
      </c>
      <c r="W35" s="10">
        <v>0</v>
      </c>
      <c r="X35" s="20">
        <v>0</v>
      </c>
      <c r="Y35" s="89">
        <v>0</v>
      </c>
      <c r="Z35" s="125">
        <v>0</v>
      </c>
      <c r="AA35" s="10">
        <v>0</v>
      </c>
      <c r="AB35" s="20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161"/>
      <c r="AQ35" s="194" t="s">
        <v>247</v>
      </c>
    </row>
    <row r="36" spans="1:43" s="17" customFormat="1" ht="12.75" outlineLevel="1">
      <c r="A36" s="19" t="s">
        <v>13</v>
      </c>
      <c r="B36" s="84" t="s">
        <v>145</v>
      </c>
      <c r="C36" s="89">
        <v>0</v>
      </c>
      <c r="D36" s="89">
        <v>0</v>
      </c>
      <c r="E36" s="89">
        <v>0</v>
      </c>
      <c r="F36" s="125">
        <v>0</v>
      </c>
      <c r="G36" s="10">
        <v>0</v>
      </c>
      <c r="H36" s="20">
        <v>0</v>
      </c>
      <c r="I36" s="89">
        <v>0</v>
      </c>
      <c r="J36" s="125">
        <v>0</v>
      </c>
      <c r="K36" s="10">
        <v>0</v>
      </c>
      <c r="L36" s="20">
        <v>0</v>
      </c>
      <c r="M36" s="89">
        <v>0</v>
      </c>
      <c r="N36" s="125">
        <v>0</v>
      </c>
      <c r="O36" s="10">
        <v>0</v>
      </c>
      <c r="P36" s="20">
        <v>0</v>
      </c>
      <c r="Q36" s="89">
        <v>0</v>
      </c>
      <c r="R36" s="125">
        <v>0</v>
      </c>
      <c r="S36" s="10">
        <v>0</v>
      </c>
      <c r="T36" s="20">
        <v>0</v>
      </c>
      <c r="U36" s="89">
        <v>0</v>
      </c>
      <c r="V36" s="125">
        <v>0</v>
      </c>
      <c r="W36" s="10">
        <v>0</v>
      </c>
      <c r="X36" s="20">
        <v>0</v>
      </c>
      <c r="Y36" s="89">
        <v>0</v>
      </c>
      <c r="Z36" s="125">
        <v>0</v>
      </c>
      <c r="AA36" s="10">
        <v>0</v>
      </c>
      <c r="AB36" s="20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  <c r="AO36" s="89">
        <v>0</v>
      </c>
      <c r="AP36" s="161"/>
      <c r="AQ36" s="194" t="s">
        <v>247</v>
      </c>
    </row>
    <row r="37" spans="1:43" s="16" customFormat="1" ht="12.75" outlineLevel="1">
      <c r="A37" s="158" t="s">
        <v>17</v>
      </c>
      <c r="B37" s="91" t="s">
        <v>190</v>
      </c>
      <c r="C37" s="127">
        <f>SUM(C38:C39)</f>
        <v>0</v>
      </c>
      <c r="D37" s="127">
        <f aca="true" t="shared" si="6" ref="D37:AO37">SUM(D38:D39)</f>
        <v>0</v>
      </c>
      <c r="E37" s="127">
        <f t="shared" si="6"/>
        <v>0</v>
      </c>
      <c r="F37" s="128">
        <f t="shared" si="6"/>
        <v>0</v>
      </c>
      <c r="G37" s="129">
        <f t="shared" si="6"/>
        <v>0</v>
      </c>
      <c r="H37" s="130">
        <f t="shared" si="6"/>
        <v>0</v>
      </c>
      <c r="I37" s="127">
        <f t="shared" si="6"/>
        <v>0</v>
      </c>
      <c r="J37" s="128">
        <f t="shared" si="6"/>
        <v>0</v>
      </c>
      <c r="K37" s="129">
        <f t="shared" si="6"/>
        <v>0</v>
      </c>
      <c r="L37" s="130">
        <f t="shared" si="6"/>
        <v>0</v>
      </c>
      <c r="M37" s="127">
        <f t="shared" si="6"/>
        <v>0</v>
      </c>
      <c r="N37" s="128">
        <f t="shared" si="6"/>
        <v>0</v>
      </c>
      <c r="O37" s="129">
        <f t="shared" si="6"/>
        <v>0</v>
      </c>
      <c r="P37" s="130">
        <f t="shared" si="6"/>
        <v>0</v>
      </c>
      <c r="Q37" s="127">
        <f t="shared" si="6"/>
        <v>0</v>
      </c>
      <c r="R37" s="128">
        <f t="shared" si="6"/>
        <v>0</v>
      </c>
      <c r="S37" s="129">
        <f t="shared" si="6"/>
        <v>0</v>
      </c>
      <c r="T37" s="130">
        <f t="shared" si="6"/>
        <v>0</v>
      </c>
      <c r="U37" s="127">
        <f t="shared" si="6"/>
        <v>0</v>
      </c>
      <c r="V37" s="128">
        <f t="shared" si="6"/>
        <v>0</v>
      </c>
      <c r="W37" s="129">
        <f t="shared" si="6"/>
        <v>0</v>
      </c>
      <c r="X37" s="130">
        <f t="shared" si="6"/>
        <v>0</v>
      </c>
      <c r="Y37" s="127">
        <f t="shared" si="6"/>
        <v>0</v>
      </c>
      <c r="Z37" s="128">
        <f>SUM(Z38:Z39)</f>
        <v>0</v>
      </c>
      <c r="AA37" s="129">
        <f>SUM(AA38:AA39)</f>
        <v>0</v>
      </c>
      <c r="AB37" s="130">
        <f>SUM(AB38:AB39)</f>
        <v>0</v>
      </c>
      <c r="AC37" s="127">
        <f t="shared" si="6"/>
        <v>0</v>
      </c>
      <c r="AD37" s="127">
        <f t="shared" si="6"/>
        <v>0</v>
      </c>
      <c r="AE37" s="127">
        <f t="shared" si="6"/>
        <v>0</v>
      </c>
      <c r="AF37" s="127">
        <f t="shared" si="6"/>
        <v>0</v>
      </c>
      <c r="AG37" s="127">
        <f t="shared" si="6"/>
        <v>0</v>
      </c>
      <c r="AH37" s="127">
        <f t="shared" si="6"/>
        <v>0</v>
      </c>
      <c r="AI37" s="127">
        <f t="shared" si="6"/>
        <v>0</v>
      </c>
      <c r="AJ37" s="127">
        <f>SUM(AJ38:AJ39)</f>
        <v>0</v>
      </c>
      <c r="AK37" s="127">
        <f>SUM(AK38:AK39)</f>
        <v>0</v>
      </c>
      <c r="AL37" s="127">
        <f>SUM(AL38:AL39)</f>
        <v>0</v>
      </c>
      <c r="AM37" s="127">
        <f>SUM(AM38:AM39)</f>
        <v>0</v>
      </c>
      <c r="AN37" s="127">
        <f>SUM(AN38:AN39)</f>
        <v>0</v>
      </c>
      <c r="AO37" s="127">
        <f t="shared" si="6"/>
        <v>0</v>
      </c>
      <c r="AP37" s="169"/>
      <c r="AQ37" s="238" t="s">
        <v>247</v>
      </c>
    </row>
    <row r="38" spans="1:43" s="17" customFormat="1" ht="12.75" outlineLevel="1">
      <c r="A38" s="19" t="s">
        <v>67</v>
      </c>
      <c r="B38" s="84" t="s">
        <v>122</v>
      </c>
      <c r="C38" s="89">
        <v>0</v>
      </c>
      <c r="D38" s="89">
        <v>0</v>
      </c>
      <c r="E38" s="89">
        <v>0</v>
      </c>
      <c r="F38" s="125">
        <v>0</v>
      </c>
      <c r="G38" s="10">
        <v>0</v>
      </c>
      <c r="H38" s="20">
        <v>0</v>
      </c>
      <c r="I38" s="89">
        <v>0</v>
      </c>
      <c r="J38" s="125">
        <v>0</v>
      </c>
      <c r="K38" s="10">
        <v>0</v>
      </c>
      <c r="L38" s="20">
        <v>0</v>
      </c>
      <c r="M38" s="89">
        <v>0</v>
      </c>
      <c r="N38" s="125">
        <v>0</v>
      </c>
      <c r="O38" s="10">
        <v>0</v>
      </c>
      <c r="P38" s="20">
        <v>0</v>
      </c>
      <c r="Q38" s="89">
        <v>0</v>
      </c>
      <c r="R38" s="125">
        <v>0</v>
      </c>
      <c r="S38" s="10">
        <v>0</v>
      </c>
      <c r="T38" s="20">
        <v>0</v>
      </c>
      <c r="U38" s="89">
        <v>0</v>
      </c>
      <c r="V38" s="125">
        <v>0</v>
      </c>
      <c r="W38" s="10">
        <v>0</v>
      </c>
      <c r="X38" s="20">
        <v>0</v>
      </c>
      <c r="Y38" s="89">
        <v>0</v>
      </c>
      <c r="Z38" s="125">
        <v>0</v>
      </c>
      <c r="AA38" s="10">
        <v>0</v>
      </c>
      <c r="AB38" s="20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161"/>
      <c r="AQ38" s="194" t="s">
        <v>247</v>
      </c>
    </row>
    <row r="39" spans="1:43" s="16" customFormat="1" ht="12.75" outlineLevel="1">
      <c r="A39" s="158" t="s">
        <v>35</v>
      </c>
      <c r="B39" s="91" t="s">
        <v>78</v>
      </c>
      <c r="C39" s="127">
        <f>SUM(C40:C41)</f>
        <v>0</v>
      </c>
      <c r="D39" s="127">
        <f aca="true" t="shared" si="7" ref="D39:AO39">SUM(D40:D41)</f>
        <v>0</v>
      </c>
      <c r="E39" s="127">
        <f t="shared" si="7"/>
        <v>0</v>
      </c>
      <c r="F39" s="128">
        <f t="shared" si="7"/>
        <v>0</v>
      </c>
      <c r="G39" s="129">
        <f t="shared" si="7"/>
        <v>0</v>
      </c>
      <c r="H39" s="130">
        <f t="shared" si="7"/>
        <v>0</v>
      </c>
      <c r="I39" s="127">
        <f t="shared" si="7"/>
        <v>0</v>
      </c>
      <c r="J39" s="128">
        <f t="shared" si="7"/>
        <v>0</v>
      </c>
      <c r="K39" s="129">
        <f t="shared" si="7"/>
        <v>0</v>
      </c>
      <c r="L39" s="130">
        <f t="shared" si="7"/>
        <v>0</v>
      </c>
      <c r="M39" s="127">
        <f t="shared" si="7"/>
        <v>0</v>
      </c>
      <c r="N39" s="128">
        <f t="shared" si="7"/>
        <v>0</v>
      </c>
      <c r="O39" s="129">
        <f t="shared" si="7"/>
        <v>0</v>
      </c>
      <c r="P39" s="130">
        <f t="shared" si="7"/>
        <v>0</v>
      </c>
      <c r="Q39" s="127">
        <f t="shared" si="7"/>
        <v>0</v>
      </c>
      <c r="R39" s="128">
        <f t="shared" si="7"/>
        <v>0</v>
      </c>
      <c r="S39" s="129">
        <f t="shared" si="7"/>
        <v>0</v>
      </c>
      <c r="T39" s="130">
        <f t="shared" si="7"/>
        <v>0</v>
      </c>
      <c r="U39" s="127">
        <f t="shared" si="7"/>
        <v>0</v>
      </c>
      <c r="V39" s="128">
        <f t="shared" si="7"/>
        <v>0</v>
      </c>
      <c r="W39" s="129">
        <f t="shared" si="7"/>
        <v>0</v>
      </c>
      <c r="X39" s="130">
        <f t="shared" si="7"/>
        <v>0</v>
      </c>
      <c r="Y39" s="127">
        <f t="shared" si="7"/>
        <v>0</v>
      </c>
      <c r="Z39" s="128">
        <f>SUM(Z40:Z41)</f>
        <v>0</v>
      </c>
      <c r="AA39" s="129">
        <f>SUM(AA40:AA41)</f>
        <v>0</v>
      </c>
      <c r="AB39" s="130">
        <f>SUM(AB40:AB41)</f>
        <v>0</v>
      </c>
      <c r="AC39" s="127">
        <f t="shared" si="7"/>
        <v>0</v>
      </c>
      <c r="AD39" s="127">
        <f t="shared" si="7"/>
        <v>0</v>
      </c>
      <c r="AE39" s="127">
        <f t="shared" si="7"/>
        <v>0</v>
      </c>
      <c r="AF39" s="127">
        <f t="shared" si="7"/>
        <v>0</v>
      </c>
      <c r="AG39" s="127">
        <f t="shared" si="7"/>
        <v>0</v>
      </c>
      <c r="AH39" s="127">
        <f t="shared" si="7"/>
        <v>0</v>
      </c>
      <c r="AI39" s="127">
        <f t="shared" si="7"/>
        <v>0</v>
      </c>
      <c r="AJ39" s="127">
        <f>SUM(AJ40:AJ41)</f>
        <v>0</v>
      </c>
      <c r="AK39" s="127">
        <f>SUM(AK40:AK41)</f>
        <v>0</v>
      </c>
      <c r="AL39" s="127">
        <f>SUM(AL40:AL41)</f>
        <v>0</v>
      </c>
      <c r="AM39" s="127">
        <f>SUM(AM40:AM41)</f>
        <v>0</v>
      </c>
      <c r="AN39" s="127">
        <f>SUM(AN40:AN41)</f>
        <v>0</v>
      </c>
      <c r="AO39" s="127">
        <f t="shared" si="7"/>
        <v>0</v>
      </c>
      <c r="AP39" s="169"/>
      <c r="AQ39" s="238" t="s">
        <v>247</v>
      </c>
    </row>
    <row r="40" spans="1:43" s="17" customFormat="1" ht="12.75" outlineLevel="1">
      <c r="A40" s="19" t="s">
        <v>52</v>
      </c>
      <c r="B40" s="84" t="s">
        <v>146</v>
      </c>
      <c r="C40" s="89">
        <v>0</v>
      </c>
      <c r="D40" s="89">
        <v>0</v>
      </c>
      <c r="E40" s="89">
        <v>0</v>
      </c>
      <c r="F40" s="125">
        <v>0</v>
      </c>
      <c r="G40" s="10">
        <v>0</v>
      </c>
      <c r="H40" s="20">
        <v>0</v>
      </c>
      <c r="I40" s="89">
        <v>0</v>
      </c>
      <c r="J40" s="125">
        <v>0</v>
      </c>
      <c r="K40" s="10">
        <v>0</v>
      </c>
      <c r="L40" s="20">
        <v>0</v>
      </c>
      <c r="M40" s="89">
        <v>0</v>
      </c>
      <c r="N40" s="125">
        <v>0</v>
      </c>
      <c r="O40" s="10">
        <v>0</v>
      </c>
      <c r="P40" s="20">
        <v>0</v>
      </c>
      <c r="Q40" s="89">
        <v>0</v>
      </c>
      <c r="R40" s="125">
        <v>0</v>
      </c>
      <c r="S40" s="10">
        <v>0</v>
      </c>
      <c r="T40" s="20">
        <v>0</v>
      </c>
      <c r="U40" s="89">
        <v>0</v>
      </c>
      <c r="V40" s="125">
        <v>0</v>
      </c>
      <c r="W40" s="10">
        <v>0</v>
      </c>
      <c r="X40" s="20">
        <v>0</v>
      </c>
      <c r="Y40" s="89">
        <v>0</v>
      </c>
      <c r="Z40" s="125">
        <v>0</v>
      </c>
      <c r="AA40" s="10">
        <v>0</v>
      </c>
      <c r="AB40" s="20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  <c r="AO40" s="89">
        <v>0</v>
      </c>
      <c r="AP40" s="161"/>
      <c r="AQ40" s="194" t="s">
        <v>247</v>
      </c>
    </row>
    <row r="41" spans="1:43" s="17" customFormat="1" ht="12.75" outlineLevel="1">
      <c r="A41" s="19" t="s">
        <v>52</v>
      </c>
      <c r="B41" s="84" t="s">
        <v>147</v>
      </c>
      <c r="C41" s="89">
        <v>0</v>
      </c>
      <c r="D41" s="89">
        <v>0</v>
      </c>
      <c r="E41" s="89">
        <v>0</v>
      </c>
      <c r="F41" s="125">
        <v>0</v>
      </c>
      <c r="G41" s="10">
        <v>0</v>
      </c>
      <c r="H41" s="20">
        <v>0</v>
      </c>
      <c r="I41" s="89">
        <v>0</v>
      </c>
      <c r="J41" s="125">
        <v>0</v>
      </c>
      <c r="K41" s="10">
        <v>0</v>
      </c>
      <c r="L41" s="20">
        <v>0</v>
      </c>
      <c r="M41" s="89">
        <v>0</v>
      </c>
      <c r="N41" s="125">
        <v>0</v>
      </c>
      <c r="O41" s="10">
        <v>0</v>
      </c>
      <c r="P41" s="20">
        <v>0</v>
      </c>
      <c r="Q41" s="89">
        <v>0</v>
      </c>
      <c r="R41" s="125">
        <v>0</v>
      </c>
      <c r="S41" s="10">
        <v>0</v>
      </c>
      <c r="T41" s="20">
        <v>0</v>
      </c>
      <c r="U41" s="89">
        <v>0</v>
      </c>
      <c r="V41" s="125">
        <v>0</v>
      </c>
      <c r="W41" s="10">
        <v>0</v>
      </c>
      <c r="X41" s="20">
        <v>0</v>
      </c>
      <c r="Y41" s="89">
        <v>0</v>
      </c>
      <c r="Z41" s="125">
        <v>0</v>
      </c>
      <c r="AA41" s="10">
        <v>0</v>
      </c>
      <c r="AB41" s="20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  <c r="AO41" s="89">
        <v>0</v>
      </c>
      <c r="AP41" s="161"/>
      <c r="AQ41" s="194" t="s">
        <v>247</v>
      </c>
    </row>
    <row r="42" spans="1:43" s="17" customFormat="1" ht="12.75" outlineLevel="1">
      <c r="A42" s="19" t="s">
        <v>21</v>
      </c>
      <c r="B42" s="84" t="s">
        <v>148</v>
      </c>
      <c r="C42" s="89">
        <v>0</v>
      </c>
      <c r="D42" s="89">
        <v>0</v>
      </c>
      <c r="E42" s="89">
        <v>0</v>
      </c>
      <c r="F42" s="125">
        <v>0</v>
      </c>
      <c r="G42" s="10">
        <v>0</v>
      </c>
      <c r="H42" s="20">
        <v>0</v>
      </c>
      <c r="I42" s="89">
        <v>0</v>
      </c>
      <c r="J42" s="125">
        <v>0</v>
      </c>
      <c r="K42" s="10">
        <v>0</v>
      </c>
      <c r="L42" s="20">
        <v>0</v>
      </c>
      <c r="M42" s="89">
        <v>0</v>
      </c>
      <c r="N42" s="125">
        <v>0</v>
      </c>
      <c r="O42" s="10">
        <v>0</v>
      </c>
      <c r="P42" s="20">
        <v>0</v>
      </c>
      <c r="Q42" s="89">
        <v>0</v>
      </c>
      <c r="R42" s="125">
        <v>0</v>
      </c>
      <c r="S42" s="10">
        <v>0</v>
      </c>
      <c r="T42" s="20">
        <v>0</v>
      </c>
      <c r="U42" s="89">
        <v>0</v>
      </c>
      <c r="V42" s="125">
        <v>0</v>
      </c>
      <c r="W42" s="10">
        <v>0</v>
      </c>
      <c r="X42" s="20">
        <v>0</v>
      </c>
      <c r="Y42" s="89">
        <v>0</v>
      </c>
      <c r="Z42" s="125">
        <v>0</v>
      </c>
      <c r="AA42" s="10">
        <v>0</v>
      </c>
      <c r="AB42" s="20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  <c r="AO42" s="89">
        <v>0</v>
      </c>
      <c r="AP42" s="161"/>
      <c r="AQ42" s="194" t="s">
        <v>247</v>
      </c>
    </row>
    <row r="43" spans="1:43" s="16" customFormat="1" ht="12.75">
      <c r="A43" s="158" t="s">
        <v>15</v>
      </c>
      <c r="B43" s="91" t="s">
        <v>149</v>
      </c>
      <c r="C43" s="127">
        <f>C22-C34</f>
        <v>0</v>
      </c>
      <c r="D43" s="127">
        <f aca="true" t="shared" si="8" ref="D43:AO43">D22-D34</f>
        <v>0</v>
      </c>
      <c r="E43" s="127">
        <f t="shared" si="8"/>
        <v>0</v>
      </c>
      <c r="F43" s="128">
        <f t="shared" si="8"/>
        <v>0</v>
      </c>
      <c r="G43" s="129">
        <f t="shared" si="8"/>
        <v>0</v>
      </c>
      <c r="H43" s="130">
        <f t="shared" si="8"/>
        <v>0</v>
      </c>
      <c r="I43" s="127">
        <f t="shared" si="8"/>
        <v>0</v>
      </c>
      <c r="J43" s="128">
        <f t="shared" si="8"/>
        <v>0</v>
      </c>
      <c r="K43" s="129">
        <f t="shared" si="8"/>
        <v>0</v>
      </c>
      <c r="L43" s="130">
        <f t="shared" si="8"/>
        <v>0</v>
      </c>
      <c r="M43" s="127">
        <f t="shared" si="8"/>
        <v>0</v>
      </c>
      <c r="N43" s="128">
        <f t="shared" si="8"/>
        <v>0</v>
      </c>
      <c r="O43" s="129">
        <f t="shared" si="8"/>
        <v>0</v>
      </c>
      <c r="P43" s="130">
        <f t="shared" si="8"/>
        <v>0</v>
      </c>
      <c r="Q43" s="127">
        <f t="shared" si="8"/>
        <v>0</v>
      </c>
      <c r="R43" s="128">
        <f t="shared" si="8"/>
        <v>0</v>
      </c>
      <c r="S43" s="129">
        <f t="shared" si="8"/>
        <v>0</v>
      </c>
      <c r="T43" s="130">
        <f t="shared" si="8"/>
        <v>0</v>
      </c>
      <c r="U43" s="127">
        <f t="shared" si="8"/>
        <v>0</v>
      </c>
      <c r="V43" s="128">
        <f t="shared" si="8"/>
        <v>0</v>
      </c>
      <c r="W43" s="129">
        <f t="shared" si="8"/>
        <v>0</v>
      </c>
      <c r="X43" s="130">
        <f t="shared" si="8"/>
        <v>0</v>
      </c>
      <c r="Y43" s="127">
        <f t="shared" si="8"/>
        <v>0</v>
      </c>
      <c r="Z43" s="128">
        <f>Z22-Z34</f>
        <v>0</v>
      </c>
      <c r="AA43" s="129">
        <f>AA22-AA34</f>
        <v>0</v>
      </c>
      <c r="AB43" s="130">
        <f>AB22-AB34</f>
        <v>0</v>
      </c>
      <c r="AC43" s="127">
        <f t="shared" si="8"/>
        <v>0</v>
      </c>
      <c r="AD43" s="127">
        <f t="shared" si="8"/>
        <v>0</v>
      </c>
      <c r="AE43" s="127">
        <f t="shared" si="8"/>
        <v>0</v>
      </c>
      <c r="AF43" s="127">
        <f t="shared" si="8"/>
        <v>0</v>
      </c>
      <c r="AG43" s="127">
        <f t="shared" si="8"/>
        <v>0</v>
      </c>
      <c r="AH43" s="127">
        <f t="shared" si="8"/>
        <v>0</v>
      </c>
      <c r="AI43" s="127">
        <f t="shared" si="8"/>
        <v>0</v>
      </c>
      <c r="AJ43" s="127">
        <f>AJ22-AJ34</f>
        <v>0</v>
      </c>
      <c r="AK43" s="127">
        <f>AK22-AK34</f>
        <v>0</v>
      </c>
      <c r="AL43" s="127">
        <f>AL22-AL34</f>
        <v>0</v>
      </c>
      <c r="AM43" s="127">
        <f>AM22-AM34</f>
        <v>0</v>
      </c>
      <c r="AN43" s="127">
        <f>AN22-AN34</f>
        <v>0</v>
      </c>
      <c r="AO43" s="127">
        <f t="shared" si="8"/>
        <v>0</v>
      </c>
      <c r="AP43" s="169"/>
      <c r="AQ43" s="238" t="s">
        <v>247</v>
      </c>
    </row>
    <row r="44" spans="1:43" s="11" customFormat="1" ht="12.75">
      <c r="A44" s="155" t="s">
        <v>150</v>
      </c>
      <c r="B44" s="92" t="s">
        <v>151</v>
      </c>
      <c r="C44" s="90"/>
      <c r="D44" s="90"/>
      <c r="E44" s="90"/>
      <c r="F44" s="122"/>
      <c r="G44" s="21"/>
      <c r="H44" s="121"/>
      <c r="I44" s="90"/>
      <c r="J44" s="122"/>
      <c r="K44" s="21"/>
      <c r="L44" s="121"/>
      <c r="M44" s="90"/>
      <c r="N44" s="122"/>
      <c r="O44" s="21"/>
      <c r="P44" s="121"/>
      <c r="Q44" s="90"/>
      <c r="R44" s="122"/>
      <c r="S44" s="21"/>
      <c r="T44" s="121"/>
      <c r="U44" s="90"/>
      <c r="V44" s="122"/>
      <c r="W44" s="21"/>
      <c r="X44" s="121"/>
      <c r="Y44" s="90"/>
      <c r="Z44" s="122"/>
      <c r="AA44" s="21"/>
      <c r="AB44" s="121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15"/>
      <c r="AQ44" s="194" t="s">
        <v>247</v>
      </c>
    </row>
    <row r="45" spans="1:43" s="16" customFormat="1" ht="12.75">
      <c r="A45" s="158" t="s">
        <v>6</v>
      </c>
      <c r="B45" s="91" t="s">
        <v>132</v>
      </c>
      <c r="C45" s="127">
        <f>SUM(C46:C49)</f>
        <v>0</v>
      </c>
      <c r="D45" s="127">
        <f aca="true" t="shared" si="9" ref="D45:AO45">SUM(D46:D49)</f>
        <v>0</v>
      </c>
      <c r="E45" s="127">
        <f t="shared" si="9"/>
        <v>0</v>
      </c>
      <c r="F45" s="128">
        <f t="shared" si="9"/>
        <v>0</v>
      </c>
      <c r="G45" s="129">
        <f t="shared" si="9"/>
        <v>0</v>
      </c>
      <c r="H45" s="130">
        <f t="shared" si="9"/>
        <v>0</v>
      </c>
      <c r="I45" s="127">
        <f t="shared" si="9"/>
        <v>0</v>
      </c>
      <c r="J45" s="128">
        <f t="shared" si="9"/>
        <v>0</v>
      </c>
      <c r="K45" s="129">
        <f t="shared" si="9"/>
        <v>0</v>
      </c>
      <c r="L45" s="130">
        <f t="shared" si="9"/>
        <v>0</v>
      </c>
      <c r="M45" s="127">
        <f t="shared" si="9"/>
        <v>0</v>
      </c>
      <c r="N45" s="128">
        <f t="shared" si="9"/>
        <v>0</v>
      </c>
      <c r="O45" s="129">
        <f t="shared" si="9"/>
        <v>0</v>
      </c>
      <c r="P45" s="130">
        <f t="shared" si="9"/>
        <v>0</v>
      </c>
      <c r="Q45" s="127">
        <f t="shared" si="9"/>
        <v>0</v>
      </c>
      <c r="R45" s="128">
        <f t="shared" si="9"/>
        <v>0</v>
      </c>
      <c r="S45" s="129">
        <f t="shared" si="9"/>
        <v>0</v>
      </c>
      <c r="T45" s="130">
        <f t="shared" si="9"/>
        <v>0</v>
      </c>
      <c r="U45" s="127">
        <f t="shared" si="9"/>
        <v>0</v>
      </c>
      <c r="V45" s="128">
        <f t="shared" si="9"/>
        <v>0</v>
      </c>
      <c r="W45" s="129">
        <f t="shared" si="9"/>
        <v>0</v>
      </c>
      <c r="X45" s="130">
        <f t="shared" si="9"/>
        <v>0</v>
      </c>
      <c r="Y45" s="127">
        <f t="shared" si="9"/>
        <v>0</v>
      </c>
      <c r="Z45" s="128">
        <f>SUM(Z46:Z49)</f>
        <v>0</v>
      </c>
      <c r="AA45" s="129">
        <f>SUM(AA46:AA49)</f>
        <v>0</v>
      </c>
      <c r="AB45" s="130">
        <f>SUM(AB46:AB49)</f>
        <v>0</v>
      </c>
      <c r="AC45" s="127">
        <f t="shared" si="9"/>
        <v>0</v>
      </c>
      <c r="AD45" s="127">
        <f t="shared" si="9"/>
        <v>0</v>
      </c>
      <c r="AE45" s="127">
        <f t="shared" si="9"/>
        <v>0</v>
      </c>
      <c r="AF45" s="127">
        <f t="shared" si="9"/>
        <v>0</v>
      </c>
      <c r="AG45" s="127">
        <f t="shared" si="9"/>
        <v>0</v>
      </c>
      <c r="AH45" s="127">
        <f t="shared" si="9"/>
        <v>0</v>
      </c>
      <c r="AI45" s="127">
        <f t="shared" si="9"/>
        <v>0</v>
      </c>
      <c r="AJ45" s="127">
        <f>SUM(AJ46:AJ49)</f>
        <v>0</v>
      </c>
      <c r="AK45" s="127">
        <f>SUM(AK46:AK49)</f>
        <v>0</v>
      </c>
      <c r="AL45" s="127">
        <f>SUM(AL46:AL49)</f>
        <v>0</v>
      </c>
      <c r="AM45" s="127">
        <f>SUM(AM46:AM49)</f>
        <v>0</v>
      </c>
      <c r="AN45" s="127">
        <f>SUM(AN46:AN49)</f>
        <v>0</v>
      </c>
      <c r="AO45" s="127">
        <f t="shared" si="9"/>
        <v>0</v>
      </c>
      <c r="AP45" s="169"/>
      <c r="AQ45" s="238" t="s">
        <v>247</v>
      </c>
    </row>
    <row r="46" spans="1:43" s="17" customFormat="1" ht="40.5" customHeight="1" outlineLevel="1">
      <c r="A46" s="19" t="s">
        <v>9</v>
      </c>
      <c r="B46" s="84" t="s">
        <v>152</v>
      </c>
      <c r="C46" s="89">
        <v>0</v>
      </c>
      <c r="D46" s="89">
        <v>0</v>
      </c>
      <c r="E46" s="89">
        <v>0</v>
      </c>
      <c r="F46" s="125">
        <v>0</v>
      </c>
      <c r="G46" s="10">
        <v>0</v>
      </c>
      <c r="H46" s="20">
        <v>0</v>
      </c>
      <c r="I46" s="89">
        <v>0</v>
      </c>
      <c r="J46" s="125">
        <v>0</v>
      </c>
      <c r="K46" s="10">
        <v>0</v>
      </c>
      <c r="L46" s="20">
        <v>0</v>
      </c>
      <c r="M46" s="89">
        <v>0</v>
      </c>
      <c r="N46" s="125">
        <v>0</v>
      </c>
      <c r="O46" s="10">
        <v>0</v>
      </c>
      <c r="P46" s="20">
        <v>0</v>
      </c>
      <c r="Q46" s="89">
        <v>0</v>
      </c>
      <c r="R46" s="125">
        <v>0</v>
      </c>
      <c r="S46" s="10">
        <v>0</v>
      </c>
      <c r="T46" s="20">
        <v>0</v>
      </c>
      <c r="U46" s="89">
        <v>0</v>
      </c>
      <c r="V46" s="125">
        <v>0</v>
      </c>
      <c r="W46" s="10">
        <v>0</v>
      </c>
      <c r="X46" s="20">
        <v>0</v>
      </c>
      <c r="Y46" s="89">
        <v>0</v>
      </c>
      <c r="Z46" s="125">
        <v>0</v>
      </c>
      <c r="AA46" s="10">
        <v>0</v>
      </c>
      <c r="AB46" s="20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161"/>
      <c r="AQ46" s="194" t="s">
        <v>247</v>
      </c>
    </row>
    <row r="47" spans="1:43" s="17" customFormat="1" ht="12.75" outlineLevel="1">
      <c r="A47" s="19" t="s">
        <v>13</v>
      </c>
      <c r="B47" s="84" t="s">
        <v>153</v>
      </c>
      <c r="C47" s="89">
        <v>0</v>
      </c>
      <c r="D47" s="89">
        <v>0</v>
      </c>
      <c r="E47" s="89">
        <v>0</v>
      </c>
      <c r="F47" s="125">
        <v>0</v>
      </c>
      <c r="G47" s="10">
        <v>0</v>
      </c>
      <c r="H47" s="20">
        <v>0</v>
      </c>
      <c r="I47" s="89">
        <v>0</v>
      </c>
      <c r="J47" s="125">
        <v>0</v>
      </c>
      <c r="K47" s="10">
        <v>0</v>
      </c>
      <c r="L47" s="20">
        <v>0</v>
      </c>
      <c r="M47" s="89">
        <v>0</v>
      </c>
      <c r="N47" s="125">
        <v>0</v>
      </c>
      <c r="O47" s="10">
        <v>0</v>
      </c>
      <c r="P47" s="20">
        <v>0</v>
      </c>
      <c r="Q47" s="89">
        <v>0</v>
      </c>
      <c r="R47" s="125">
        <v>0</v>
      </c>
      <c r="S47" s="10">
        <v>0</v>
      </c>
      <c r="T47" s="20">
        <v>0</v>
      </c>
      <c r="U47" s="89">
        <v>0</v>
      </c>
      <c r="V47" s="125">
        <v>0</v>
      </c>
      <c r="W47" s="10">
        <v>0</v>
      </c>
      <c r="X47" s="20">
        <v>0</v>
      </c>
      <c r="Y47" s="89">
        <v>0</v>
      </c>
      <c r="Z47" s="125">
        <v>0</v>
      </c>
      <c r="AA47" s="10">
        <v>0</v>
      </c>
      <c r="AB47" s="20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161"/>
      <c r="AQ47" s="194" t="s">
        <v>247</v>
      </c>
    </row>
    <row r="48" spans="1:43" s="17" customFormat="1" ht="12.75" outlineLevel="1">
      <c r="A48" s="19" t="s">
        <v>17</v>
      </c>
      <c r="B48" s="84" t="s">
        <v>154</v>
      </c>
      <c r="C48" s="89">
        <v>0</v>
      </c>
      <c r="D48" s="89">
        <v>0</v>
      </c>
      <c r="E48" s="89">
        <v>0</v>
      </c>
      <c r="F48" s="125">
        <v>0</v>
      </c>
      <c r="G48" s="10">
        <v>0</v>
      </c>
      <c r="H48" s="20">
        <v>0</v>
      </c>
      <c r="I48" s="89">
        <v>0</v>
      </c>
      <c r="J48" s="125">
        <v>0</v>
      </c>
      <c r="K48" s="10">
        <v>0</v>
      </c>
      <c r="L48" s="20">
        <v>0</v>
      </c>
      <c r="M48" s="89">
        <v>0</v>
      </c>
      <c r="N48" s="125">
        <v>0</v>
      </c>
      <c r="O48" s="10">
        <v>0</v>
      </c>
      <c r="P48" s="20">
        <v>0</v>
      </c>
      <c r="Q48" s="89">
        <v>0</v>
      </c>
      <c r="R48" s="125">
        <v>0</v>
      </c>
      <c r="S48" s="10">
        <v>0</v>
      </c>
      <c r="T48" s="20">
        <v>0</v>
      </c>
      <c r="U48" s="89">
        <v>0</v>
      </c>
      <c r="V48" s="125">
        <v>0</v>
      </c>
      <c r="W48" s="10">
        <v>0</v>
      </c>
      <c r="X48" s="20">
        <v>0</v>
      </c>
      <c r="Y48" s="89">
        <v>0</v>
      </c>
      <c r="Z48" s="125">
        <v>0</v>
      </c>
      <c r="AA48" s="10">
        <v>0</v>
      </c>
      <c r="AB48" s="20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161"/>
      <c r="AQ48" s="194" t="s">
        <v>247</v>
      </c>
    </row>
    <row r="49" spans="1:43" s="17" customFormat="1" ht="12.75" outlineLevel="1">
      <c r="A49" s="19" t="s">
        <v>21</v>
      </c>
      <c r="B49" s="84" t="s">
        <v>155</v>
      </c>
      <c r="C49" s="89">
        <v>0</v>
      </c>
      <c r="D49" s="89">
        <v>0</v>
      </c>
      <c r="E49" s="89">
        <v>0</v>
      </c>
      <c r="F49" s="125">
        <v>0</v>
      </c>
      <c r="G49" s="10">
        <v>0</v>
      </c>
      <c r="H49" s="20">
        <v>0</v>
      </c>
      <c r="I49" s="89">
        <v>0</v>
      </c>
      <c r="J49" s="125">
        <v>0</v>
      </c>
      <c r="K49" s="10">
        <v>0</v>
      </c>
      <c r="L49" s="20">
        <v>0</v>
      </c>
      <c r="M49" s="89">
        <v>0</v>
      </c>
      <c r="N49" s="125">
        <v>0</v>
      </c>
      <c r="O49" s="10">
        <v>0</v>
      </c>
      <c r="P49" s="20">
        <v>0</v>
      </c>
      <c r="Q49" s="89">
        <v>0</v>
      </c>
      <c r="R49" s="125">
        <v>0</v>
      </c>
      <c r="S49" s="10">
        <v>0</v>
      </c>
      <c r="T49" s="20">
        <v>0</v>
      </c>
      <c r="U49" s="89">
        <v>0</v>
      </c>
      <c r="V49" s="125">
        <v>0</v>
      </c>
      <c r="W49" s="10">
        <v>0</v>
      </c>
      <c r="X49" s="20">
        <v>0</v>
      </c>
      <c r="Y49" s="89">
        <v>0</v>
      </c>
      <c r="Z49" s="125">
        <v>0</v>
      </c>
      <c r="AA49" s="10">
        <v>0</v>
      </c>
      <c r="AB49" s="20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161"/>
      <c r="AQ49" s="194" t="s">
        <v>247</v>
      </c>
    </row>
    <row r="50" spans="1:43" s="16" customFormat="1" ht="12.75">
      <c r="A50" s="158" t="s">
        <v>11</v>
      </c>
      <c r="B50" s="91" t="s">
        <v>133</v>
      </c>
      <c r="C50" s="127">
        <f>SUM(C51:C59)</f>
        <v>0</v>
      </c>
      <c r="D50" s="127">
        <f aca="true" t="shared" si="10" ref="D50:AO50">SUM(D51:D59)</f>
        <v>0</v>
      </c>
      <c r="E50" s="127">
        <f t="shared" si="10"/>
        <v>0</v>
      </c>
      <c r="F50" s="128">
        <f t="shared" si="10"/>
        <v>0</v>
      </c>
      <c r="G50" s="129">
        <f t="shared" si="10"/>
        <v>0</v>
      </c>
      <c r="H50" s="130">
        <f t="shared" si="10"/>
        <v>0</v>
      </c>
      <c r="I50" s="127">
        <f t="shared" si="10"/>
        <v>0</v>
      </c>
      <c r="J50" s="128">
        <f t="shared" si="10"/>
        <v>0</v>
      </c>
      <c r="K50" s="129">
        <f t="shared" si="10"/>
        <v>0</v>
      </c>
      <c r="L50" s="130">
        <f t="shared" si="10"/>
        <v>0</v>
      </c>
      <c r="M50" s="127">
        <f t="shared" si="10"/>
        <v>0</v>
      </c>
      <c r="N50" s="128">
        <f t="shared" si="10"/>
        <v>0</v>
      </c>
      <c r="O50" s="129">
        <f t="shared" si="10"/>
        <v>0</v>
      </c>
      <c r="P50" s="130">
        <f t="shared" si="10"/>
        <v>0</v>
      </c>
      <c r="Q50" s="127">
        <f t="shared" si="10"/>
        <v>0</v>
      </c>
      <c r="R50" s="128">
        <f t="shared" si="10"/>
        <v>0</v>
      </c>
      <c r="S50" s="129">
        <f t="shared" si="10"/>
        <v>0</v>
      </c>
      <c r="T50" s="130">
        <f t="shared" si="10"/>
        <v>0</v>
      </c>
      <c r="U50" s="127">
        <f t="shared" si="10"/>
        <v>0</v>
      </c>
      <c r="V50" s="128">
        <f t="shared" si="10"/>
        <v>0</v>
      </c>
      <c r="W50" s="129">
        <f t="shared" si="10"/>
        <v>0</v>
      </c>
      <c r="X50" s="130">
        <f t="shared" si="10"/>
        <v>0</v>
      </c>
      <c r="Y50" s="127">
        <f t="shared" si="10"/>
        <v>0</v>
      </c>
      <c r="Z50" s="128">
        <f>SUM(Z51:Z59)</f>
        <v>0</v>
      </c>
      <c r="AA50" s="129">
        <f>SUM(AA51:AA59)</f>
        <v>0</v>
      </c>
      <c r="AB50" s="130">
        <f>SUM(AB51:AB59)</f>
        <v>0</v>
      </c>
      <c r="AC50" s="127">
        <f t="shared" si="10"/>
        <v>0</v>
      </c>
      <c r="AD50" s="127">
        <f t="shared" si="10"/>
        <v>0</v>
      </c>
      <c r="AE50" s="127">
        <f t="shared" si="10"/>
        <v>0</v>
      </c>
      <c r="AF50" s="127">
        <f t="shared" si="10"/>
        <v>0</v>
      </c>
      <c r="AG50" s="127">
        <f t="shared" si="10"/>
        <v>0</v>
      </c>
      <c r="AH50" s="127">
        <f t="shared" si="10"/>
        <v>0</v>
      </c>
      <c r="AI50" s="127">
        <f t="shared" si="10"/>
        <v>0</v>
      </c>
      <c r="AJ50" s="127">
        <f>SUM(AJ51:AJ59)</f>
        <v>0</v>
      </c>
      <c r="AK50" s="127">
        <f>SUM(AK51:AK59)</f>
        <v>0</v>
      </c>
      <c r="AL50" s="127">
        <f>SUM(AL51:AL59)</f>
        <v>0</v>
      </c>
      <c r="AM50" s="127">
        <f>SUM(AM51:AM59)</f>
        <v>0</v>
      </c>
      <c r="AN50" s="127">
        <f>SUM(AN51:AN59)</f>
        <v>0</v>
      </c>
      <c r="AO50" s="127">
        <f t="shared" si="10"/>
        <v>0</v>
      </c>
      <c r="AP50" s="169"/>
      <c r="AQ50" s="238" t="s">
        <v>247</v>
      </c>
    </row>
    <row r="51" spans="1:43" s="17" customFormat="1" ht="12.75" outlineLevel="1">
      <c r="A51" s="19" t="s">
        <v>9</v>
      </c>
      <c r="B51" s="84" t="s">
        <v>156</v>
      </c>
      <c r="C51" s="89">
        <v>0</v>
      </c>
      <c r="D51" s="89">
        <v>0</v>
      </c>
      <c r="E51" s="89">
        <v>0</v>
      </c>
      <c r="F51" s="125">
        <v>0</v>
      </c>
      <c r="G51" s="10">
        <v>0</v>
      </c>
      <c r="H51" s="20">
        <v>0</v>
      </c>
      <c r="I51" s="89">
        <v>0</v>
      </c>
      <c r="J51" s="125">
        <v>0</v>
      </c>
      <c r="K51" s="10">
        <v>0</v>
      </c>
      <c r="L51" s="20">
        <v>0</v>
      </c>
      <c r="M51" s="89">
        <v>0</v>
      </c>
      <c r="N51" s="125">
        <v>0</v>
      </c>
      <c r="O51" s="10">
        <v>0</v>
      </c>
      <c r="P51" s="20">
        <v>0</v>
      </c>
      <c r="Q51" s="89">
        <v>0</v>
      </c>
      <c r="R51" s="125">
        <v>0</v>
      </c>
      <c r="S51" s="10">
        <v>0</v>
      </c>
      <c r="T51" s="20">
        <v>0</v>
      </c>
      <c r="U51" s="89">
        <v>0</v>
      </c>
      <c r="V51" s="125">
        <v>0</v>
      </c>
      <c r="W51" s="10">
        <v>0</v>
      </c>
      <c r="X51" s="20">
        <v>0</v>
      </c>
      <c r="Y51" s="89">
        <v>0</v>
      </c>
      <c r="Z51" s="125">
        <v>0</v>
      </c>
      <c r="AA51" s="10">
        <v>0</v>
      </c>
      <c r="AB51" s="20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0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161"/>
      <c r="AQ51" s="194" t="s">
        <v>247</v>
      </c>
    </row>
    <row r="52" spans="1:43" s="17" customFormat="1" ht="12.75" outlineLevel="1">
      <c r="A52" s="19" t="s">
        <v>13</v>
      </c>
      <c r="B52" s="84" t="s">
        <v>191</v>
      </c>
      <c r="C52" s="89">
        <v>0</v>
      </c>
      <c r="D52" s="89">
        <v>0</v>
      </c>
      <c r="E52" s="89">
        <v>0</v>
      </c>
      <c r="F52" s="125">
        <v>0</v>
      </c>
      <c r="G52" s="10">
        <v>0</v>
      </c>
      <c r="H52" s="20">
        <v>0</v>
      </c>
      <c r="I52" s="89">
        <v>0</v>
      </c>
      <c r="J52" s="125">
        <v>0</v>
      </c>
      <c r="K52" s="10">
        <v>0</v>
      </c>
      <c r="L52" s="20">
        <v>0</v>
      </c>
      <c r="M52" s="89">
        <v>0</v>
      </c>
      <c r="N52" s="125">
        <v>0</v>
      </c>
      <c r="O52" s="10">
        <v>0</v>
      </c>
      <c r="P52" s="20">
        <v>0</v>
      </c>
      <c r="Q52" s="89">
        <v>0</v>
      </c>
      <c r="R52" s="125">
        <v>0</v>
      </c>
      <c r="S52" s="10">
        <v>0</v>
      </c>
      <c r="T52" s="20">
        <v>0</v>
      </c>
      <c r="U52" s="89">
        <v>0</v>
      </c>
      <c r="V52" s="125">
        <v>0</v>
      </c>
      <c r="W52" s="10">
        <v>0</v>
      </c>
      <c r="X52" s="20">
        <v>0</v>
      </c>
      <c r="Y52" s="89">
        <v>0</v>
      </c>
      <c r="Z52" s="125">
        <v>0</v>
      </c>
      <c r="AA52" s="10">
        <v>0</v>
      </c>
      <c r="AB52" s="20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161"/>
      <c r="AQ52" s="194" t="s">
        <v>247</v>
      </c>
    </row>
    <row r="53" spans="1:43" s="17" customFormat="1" ht="25.5" outlineLevel="1">
      <c r="A53" s="19" t="s">
        <v>17</v>
      </c>
      <c r="B53" s="84" t="s">
        <v>157</v>
      </c>
      <c r="C53" s="89">
        <v>0</v>
      </c>
      <c r="D53" s="89">
        <v>0</v>
      </c>
      <c r="E53" s="89">
        <v>0</v>
      </c>
      <c r="F53" s="125">
        <v>0</v>
      </c>
      <c r="G53" s="10">
        <v>0</v>
      </c>
      <c r="H53" s="20">
        <v>0</v>
      </c>
      <c r="I53" s="89">
        <v>0</v>
      </c>
      <c r="J53" s="125">
        <v>0</v>
      </c>
      <c r="K53" s="10">
        <v>0</v>
      </c>
      <c r="L53" s="20">
        <v>0</v>
      </c>
      <c r="M53" s="89">
        <v>0</v>
      </c>
      <c r="N53" s="125">
        <v>0</v>
      </c>
      <c r="O53" s="10">
        <v>0</v>
      </c>
      <c r="P53" s="20">
        <v>0</v>
      </c>
      <c r="Q53" s="89">
        <v>0</v>
      </c>
      <c r="R53" s="125">
        <v>0</v>
      </c>
      <c r="S53" s="10">
        <v>0</v>
      </c>
      <c r="T53" s="20">
        <v>0</v>
      </c>
      <c r="U53" s="89">
        <v>0</v>
      </c>
      <c r="V53" s="125">
        <v>0</v>
      </c>
      <c r="W53" s="10">
        <v>0</v>
      </c>
      <c r="X53" s="20">
        <v>0</v>
      </c>
      <c r="Y53" s="89">
        <v>0</v>
      </c>
      <c r="Z53" s="125">
        <v>0</v>
      </c>
      <c r="AA53" s="10">
        <v>0</v>
      </c>
      <c r="AB53" s="20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161"/>
      <c r="AQ53" s="194" t="s">
        <v>247</v>
      </c>
    </row>
    <row r="54" spans="1:43" s="17" customFormat="1" ht="12.75" outlineLevel="1">
      <c r="A54" s="19" t="s">
        <v>21</v>
      </c>
      <c r="B54" s="84" t="s">
        <v>158</v>
      </c>
      <c r="C54" s="89">
        <v>0</v>
      </c>
      <c r="D54" s="89">
        <v>0</v>
      </c>
      <c r="E54" s="89">
        <v>0</v>
      </c>
      <c r="F54" s="125">
        <v>0</v>
      </c>
      <c r="G54" s="10">
        <v>0</v>
      </c>
      <c r="H54" s="20">
        <v>0</v>
      </c>
      <c r="I54" s="89">
        <v>0</v>
      </c>
      <c r="J54" s="125">
        <v>0</v>
      </c>
      <c r="K54" s="10">
        <v>0</v>
      </c>
      <c r="L54" s="20">
        <v>0</v>
      </c>
      <c r="M54" s="89">
        <v>0</v>
      </c>
      <c r="N54" s="125">
        <v>0</v>
      </c>
      <c r="O54" s="10">
        <v>0</v>
      </c>
      <c r="P54" s="20">
        <v>0</v>
      </c>
      <c r="Q54" s="89">
        <v>0</v>
      </c>
      <c r="R54" s="125">
        <v>0</v>
      </c>
      <c r="S54" s="10">
        <v>0</v>
      </c>
      <c r="T54" s="20">
        <v>0</v>
      </c>
      <c r="U54" s="89">
        <v>0</v>
      </c>
      <c r="V54" s="125">
        <v>0</v>
      </c>
      <c r="W54" s="10">
        <v>0</v>
      </c>
      <c r="X54" s="20">
        <v>0</v>
      </c>
      <c r="Y54" s="89">
        <v>0</v>
      </c>
      <c r="Z54" s="125">
        <v>0</v>
      </c>
      <c r="AA54" s="10">
        <v>0</v>
      </c>
      <c r="AB54" s="20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161"/>
      <c r="AQ54" s="194" t="s">
        <v>247</v>
      </c>
    </row>
    <row r="55" spans="1:43" s="17" customFormat="1" ht="12.75" outlineLevel="1">
      <c r="A55" s="19" t="s">
        <v>101</v>
      </c>
      <c r="B55" s="84" t="s">
        <v>159</v>
      </c>
      <c r="C55" s="89">
        <v>0</v>
      </c>
      <c r="D55" s="89">
        <v>0</v>
      </c>
      <c r="E55" s="89">
        <v>0</v>
      </c>
      <c r="F55" s="125">
        <v>0</v>
      </c>
      <c r="G55" s="10">
        <v>0</v>
      </c>
      <c r="H55" s="20">
        <v>0</v>
      </c>
      <c r="I55" s="89">
        <v>0</v>
      </c>
      <c r="J55" s="125">
        <v>0</v>
      </c>
      <c r="K55" s="10">
        <v>0</v>
      </c>
      <c r="L55" s="20">
        <v>0</v>
      </c>
      <c r="M55" s="89">
        <v>0</v>
      </c>
      <c r="N55" s="125">
        <v>0</v>
      </c>
      <c r="O55" s="10">
        <v>0</v>
      </c>
      <c r="P55" s="20">
        <v>0</v>
      </c>
      <c r="Q55" s="89">
        <v>0</v>
      </c>
      <c r="R55" s="125">
        <v>0</v>
      </c>
      <c r="S55" s="10">
        <v>0</v>
      </c>
      <c r="T55" s="20">
        <v>0</v>
      </c>
      <c r="U55" s="89">
        <v>0</v>
      </c>
      <c r="V55" s="125">
        <v>0</v>
      </c>
      <c r="W55" s="10">
        <v>0</v>
      </c>
      <c r="X55" s="20">
        <v>0</v>
      </c>
      <c r="Y55" s="89">
        <v>0</v>
      </c>
      <c r="Z55" s="125">
        <v>0</v>
      </c>
      <c r="AA55" s="10">
        <v>0</v>
      </c>
      <c r="AB55" s="20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161"/>
      <c r="AQ55" s="194" t="s">
        <v>247</v>
      </c>
    </row>
    <row r="56" spans="1:43" s="17" customFormat="1" ht="12.75" outlineLevel="1">
      <c r="A56" s="19" t="s">
        <v>160</v>
      </c>
      <c r="B56" s="84" t="s">
        <v>161</v>
      </c>
      <c r="C56" s="89">
        <v>0</v>
      </c>
      <c r="D56" s="89">
        <v>0</v>
      </c>
      <c r="E56" s="89">
        <v>0</v>
      </c>
      <c r="F56" s="125">
        <v>0</v>
      </c>
      <c r="G56" s="10">
        <v>0</v>
      </c>
      <c r="H56" s="20">
        <v>0</v>
      </c>
      <c r="I56" s="89">
        <v>0</v>
      </c>
      <c r="J56" s="125">
        <v>0</v>
      </c>
      <c r="K56" s="10">
        <v>0</v>
      </c>
      <c r="L56" s="20">
        <v>0</v>
      </c>
      <c r="M56" s="89">
        <v>0</v>
      </c>
      <c r="N56" s="125">
        <v>0</v>
      </c>
      <c r="O56" s="10">
        <v>0</v>
      </c>
      <c r="P56" s="20">
        <v>0</v>
      </c>
      <c r="Q56" s="89">
        <v>0</v>
      </c>
      <c r="R56" s="125">
        <v>0</v>
      </c>
      <c r="S56" s="10">
        <v>0</v>
      </c>
      <c r="T56" s="20">
        <v>0</v>
      </c>
      <c r="U56" s="89">
        <v>0</v>
      </c>
      <c r="V56" s="125">
        <v>0</v>
      </c>
      <c r="W56" s="10">
        <v>0</v>
      </c>
      <c r="X56" s="20">
        <v>0</v>
      </c>
      <c r="Y56" s="89">
        <v>0</v>
      </c>
      <c r="Z56" s="125">
        <v>0</v>
      </c>
      <c r="AA56" s="10">
        <v>0</v>
      </c>
      <c r="AB56" s="20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161"/>
      <c r="AQ56" s="194" t="s">
        <v>247</v>
      </c>
    </row>
    <row r="57" spans="1:43" s="17" customFormat="1" ht="12.75" outlineLevel="1">
      <c r="A57" s="19" t="s">
        <v>162</v>
      </c>
      <c r="B57" s="84" t="s">
        <v>163</v>
      </c>
      <c r="C57" s="89">
        <v>0</v>
      </c>
      <c r="D57" s="89">
        <v>0</v>
      </c>
      <c r="E57" s="89">
        <v>0</v>
      </c>
      <c r="F57" s="125">
        <v>0</v>
      </c>
      <c r="G57" s="10">
        <v>0</v>
      </c>
      <c r="H57" s="20">
        <v>0</v>
      </c>
      <c r="I57" s="89">
        <v>0</v>
      </c>
      <c r="J57" s="125">
        <v>0</v>
      </c>
      <c r="K57" s="10">
        <v>0</v>
      </c>
      <c r="L57" s="20">
        <v>0</v>
      </c>
      <c r="M57" s="89">
        <v>0</v>
      </c>
      <c r="N57" s="125">
        <v>0</v>
      </c>
      <c r="O57" s="10">
        <v>0</v>
      </c>
      <c r="P57" s="20">
        <v>0</v>
      </c>
      <c r="Q57" s="89">
        <v>0</v>
      </c>
      <c r="R57" s="125">
        <v>0</v>
      </c>
      <c r="S57" s="10">
        <v>0</v>
      </c>
      <c r="T57" s="20">
        <v>0</v>
      </c>
      <c r="U57" s="89">
        <v>0</v>
      </c>
      <c r="V57" s="125">
        <v>0</v>
      </c>
      <c r="W57" s="10">
        <v>0</v>
      </c>
      <c r="X57" s="20">
        <v>0</v>
      </c>
      <c r="Y57" s="89">
        <v>0</v>
      </c>
      <c r="Z57" s="125">
        <v>0</v>
      </c>
      <c r="AA57" s="10">
        <v>0</v>
      </c>
      <c r="AB57" s="20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0</v>
      </c>
      <c r="AP57" s="161"/>
      <c r="AQ57" s="194" t="s">
        <v>247</v>
      </c>
    </row>
    <row r="58" spans="1:43" s="11" customFormat="1" ht="12.75" outlineLevel="1">
      <c r="A58" s="19" t="s">
        <v>164</v>
      </c>
      <c r="B58" s="84" t="s">
        <v>165</v>
      </c>
      <c r="C58" s="89">
        <v>0</v>
      </c>
      <c r="D58" s="89">
        <v>0</v>
      </c>
      <c r="E58" s="89">
        <v>0</v>
      </c>
      <c r="F58" s="125">
        <v>0</v>
      </c>
      <c r="G58" s="10">
        <v>0</v>
      </c>
      <c r="H58" s="20">
        <v>0</v>
      </c>
      <c r="I58" s="89">
        <v>0</v>
      </c>
      <c r="J58" s="125">
        <v>0</v>
      </c>
      <c r="K58" s="10">
        <v>0</v>
      </c>
      <c r="L58" s="20">
        <v>0</v>
      </c>
      <c r="M58" s="89">
        <v>0</v>
      </c>
      <c r="N58" s="125">
        <v>0</v>
      </c>
      <c r="O58" s="10">
        <v>0</v>
      </c>
      <c r="P58" s="20">
        <v>0</v>
      </c>
      <c r="Q58" s="89">
        <v>0</v>
      </c>
      <c r="R58" s="125">
        <v>0</v>
      </c>
      <c r="S58" s="10">
        <v>0</v>
      </c>
      <c r="T58" s="20">
        <v>0</v>
      </c>
      <c r="U58" s="89">
        <v>0</v>
      </c>
      <c r="V58" s="125">
        <v>0</v>
      </c>
      <c r="W58" s="10">
        <v>0</v>
      </c>
      <c r="X58" s="20">
        <v>0</v>
      </c>
      <c r="Y58" s="89">
        <v>0</v>
      </c>
      <c r="Z58" s="125">
        <v>0</v>
      </c>
      <c r="AA58" s="10">
        <v>0</v>
      </c>
      <c r="AB58" s="20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15"/>
      <c r="AQ58" s="194" t="s">
        <v>247</v>
      </c>
    </row>
    <row r="59" spans="1:43" s="11" customFormat="1" ht="12.75" outlineLevel="1">
      <c r="A59" s="19" t="s">
        <v>166</v>
      </c>
      <c r="B59" s="84" t="s">
        <v>167</v>
      </c>
      <c r="C59" s="89">
        <v>0</v>
      </c>
      <c r="D59" s="89">
        <v>0</v>
      </c>
      <c r="E59" s="89">
        <v>0</v>
      </c>
      <c r="F59" s="125">
        <v>0</v>
      </c>
      <c r="G59" s="10">
        <v>0</v>
      </c>
      <c r="H59" s="20">
        <v>0</v>
      </c>
      <c r="I59" s="89">
        <v>0</v>
      </c>
      <c r="J59" s="125">
        <v>0</v>
      </c>
      <c r="K59" s="10">
        <v>0</v>
      </c>
      <c r="L59" s="20">
        <v>0</v>
      </c>
      <c r="M59" s="89">
        <v>0</v>
      </c>
      <c r="N59" s="125">
        <v>0</v>
      </c>
      <c r="O59" s="10">
        <v>0</v>
      </c>
      <c r="P59" s="20">
        <v>0</v>
      </c>
      <c r="Q59" s="89">
        <v>0</v>
      </c>
      <c r="R59" s="125">
        <v>0</v>
      </c>
      <c r="S59" s="10">
        <v>0</v>
      </c>
      <c r="T59" s="20">
        <v>0</v>
      </c>
      <c r="U59" s="89">
        <v>0</v>
      </c>
      <c r="V59" s="125">
        <v>0</v>
      </c>
      <c r="W59" s="10">
        <v>0</v>
      </c>
      <c r="X59" s="20">
        <v>0</v>
      </c>
      <c r="Y59" s="89">
        <v>0</v>
      </c>
      <c r="Z59" s="125">
        <v>0</v>
      </c>
      <c r="AA59" s="10">
        <v>0</v>
      </c>
      <c r="AB59" s="20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15"/>
      <c r="AQ59" s="194" t="s">
        <v>247</v>
      </c>
    </row>
    <row r="60" spans="1:43" s="16" customFormat="1" ht="12.75">
      <c r="A60" s="158" t="s">
        <v>15</v>
      </c>
      <c r="B60" s="91" t="s">
        <v>168</v>
      </c>
      <c r="C60" s="127">
        <f>C45-C50</f>
        <v>0</v>
      </c>
      <c r="D60" s="127">
        <f aca="true" t="shared" si="11" ref="D60:AO60">D45-D50</f>
        <v>0</v>
      </c>
      <c r="E60" s="127">
        <f t="shared" si="11"/>
        <v>0</v>
      </c>
      <c r="F60" s="128">
        <f t="shared" si="11"/>
        <v>0</v>
      </c>
      <c r="G60" s="129">
        <f t="shared" si="11"/>
        <v>0</v>
      </c>
      <c r="H60" s="130">
        <f t="shared" si="11"/>
        <v>0</v>
      </c>
      <c r="I60" s="127">
        <f t="shared" si="11"/>
        <v>0</v>
      </c>
      <c r="J60" s="128">
        <f t="shared" si="11"/>
        <v>0</v>
      </c>
      <c r="K60" s="129">
        <f t="shared" si="11"/>
        <v>0</v>
      </c>
      <c r="L60" s="130">
        <f t="shared" si="11"/>
        <v>0</v>
      </c>
      <c r="M60" s="127">
        <f t="shared" si="11"/>
        <v>0</v>
      </c>
      <c r="N60" s="128">
        <f t="shared" si="11"/>
        <v>0</v>
      </c>
      <c r="O60" s="129">
        <f t="shared" si="11"/>
        <v>0</v>
      </c>
      <c r="P60" s="130">
        <f t="shared" si="11"/>
        <v>0</v>
      </c>
      <c r="Q60" s="127">
        <f t="shared" si="11"/>
        <v>0</v>
      </c>
      <c r="R60" s="128">
        <f t="shared" si="11"/>
        <v>0</v>
      </c>
      <c r="S60" s="129">
        <f t="shared" si="11"/>
        <v>0</v>
      </c>
      <c r="T60" s="130">
        <f t="shared" si="11"/>
        <v>0</v>
      </c>
      <c r="U60" s="127">
        <f t="shared" si="11"/>
        <v>0</v>
      </c>
      <c r="V60" s="128">
        <f t="shared" si="11"/>
        <v>0</v>
      </c>
      <c r="W60" s="129">
        <f t="shared" si="11"/>
        <v>0</v>
      </c>
      <c r="X60" s="130">
        <f t="shared" si="11"/>
        <v>0</v>
      </c>
      <c r="Y60" s="127">
        <f t="shared" si="11"/>
        <v>0</v>
      </c>
      <c r="Z60" s="128">
        <f>Z45-Z50</f>
        <v>0</v>
      </c>
      <c r="AA60" s="129">
        <f>AA45-AA50</f>
        <v>0</v>
      </c>
      <c r="AB60" s="130">
        <f>AB45-AB50</f>
        <v>0</v>
      </c>
      <c r="AC60" s="127">
        <f t="shared" si="11"/>
        <v>0</v>
      </c>
      <c r="AD60" s="127">
        <f t="shared" si="11"/>
        <v>0</v>
      </c>
      <c r="AE60" s="127">
        <f t="shared" si="11"/>
        <v>0</v>
      </c>
      <c r="AF60" s="127">
        <f t="shared" si="11"/>
        <v>0</v>
      </c>
      <c r="AG60" s="127">
        <f t="shared" si="11"/>
        <v>0</v>
      </c>
      <c r="AH60" s="127">
        <f t="shared" si="11"/>
        <v>0</v>
      </c>
      <c r="AI60" s="127">
        <f t="shared" si="11"/>
        <v>0</v>
      </c>
      <c r="AJ60" s="127">
        <f>AJ45-AJ50</f>
        <v>0</v>
      </c>
      <c r="AK60" s="127">
        <f>AK45-AK50</f>
        <v>0</v>
      </c>
      <c r="AL60" s="127">
        <f>AL45-AL50</f>
        <v>0</v>
      </c>
      <c r="AM60" s="127">
        <f>AM45-AM50</f>
        <v>0</v>
      </c>
      <c r="AN60" s="127">
        <f>AN45-AN50</f>
        <v>0</v>
      </c>
      <c r="AO60" s="127">
        <f t="shared" si="11"/>
        <v>0</v>
      </c>
      <c r="AP60" s="169"/>
      <c r="AQ60" s="238" t="s">
        <v>247</v>
      </c>
    </row>
    <row r="61" spans="1:43" s="16" customFormat="1" ht="12.75">
      <c r="A61" s="158" t="s">
        <v>169</v>
      </c>
      <c r="B61" s="91" t="s">
        <v>192</v>
      </c>
      <c r="C61" s="127">
        <f>C20+C43+C60</f>
        <v>0</v>
      </c>
      <c r="D61" s="127">
        <f aca="true" t="shared" si="12" ref="D61:AO61">D20+D43+D60</f>
        <v>0</v>
      </c>
      <c r="E61" s="127">
        <f t="shared" si="12"/>
        <v>0</v>
      </c>
      <c r="F61" s="128">
        <f t="shared" si="12"/>
        <v>0</v>
      </c>
      <c r="G61" s="129">
        <f t="shared" si="12"/>
        <v>0</v>
      </c>
      <c r="H61" s="130">
        <f t="shared" si="12"/>
        <v>0</v>
      </c>
      <c r="I61" s="127">
        <f t="shared" si="12"/>
        <v>0</v>
      </c>
      <c r="J61" s="128">
        <f t="shared" si="12"/>
        <v>0</v>
      </c>
      <c r="K61" s="129">
        <f t="shared" si="12"/>
        <v>0</v>
      </c>
      <c r="L61" s="130">
        <f t="shared" si="12"/>
        <v>0</v>
      </c>
      <c r="M61" s="127">
        <f t="shared" si="12"/>
        <v>0</v>
      </c>
      <c r="N61" s="128">
        <f t="shared" si="12"/>
        <v>0</v>
      </c>
      <c r="O61" s="129">
        <f t="shared" si="12"/>
        <v>0</v>
      </c>
      <c r="P61" s="130">
        <f t="shared" si="12"/>
        <v>0</v>
      </c>
      <c r="Q61" s="127">
        <f t="shared" si="12"/>
        <v>0</v>
      </c>
      <c r="R61" s="128">
        <f t="shared" si="12"/>
        <v>0</v>
      </c>
      <c r="S61" s="129">
        <f t="shared" si="12"/>
        <v>0</v>
      </c>
      <c r="T61" s="130">
        <f t="shared" si="12"/>
        <v>0</v>
      </c>
      <c r="U61" s="127">
        <f t="shared" si="12"/>
        <v>0</v>
      </c>
      <c r="V61" s="128">
        <f t="shared" si="12"/>
        <v>0</v>
      </c>
      <c r="W61" s="129">
        <f t="shared" si="12"/>
        <v>0</v>
      </c>
      <c r="X61" s="130">
        <f t="shared" si="12"/>
        <v>0</v>
      </c>
      <c r="Y61" s="127">
        <f t="shared" si="12"/>
        <v>0</v>
      </c>
      <c r="Z61" s="128">
        <f>Z20+Z43+Z60</f>
        <v>0</v>
      </c>
      <c r="AA61" s="129">
        <f>AA20+AA43+AA60</f>
        <v>0</v>
      </c>
      <c r="AB61" s="130">
        <f>AB20+AB43+AB60</f>
        <v>0</v>
      </c>
      <c r="AC61" s="127">
        <f t="shared" si="12"/>
        <v>0</v>
      </c>
      <c r="AD61" s="127">
        <f t="shared" si="12"/>
        <v>0</v>
      </c>
      <c r="AE61" s="127">
        <f t="shared" si="12"/>
        <v>0</v>
      </c>
      <c r="AF61" s="127">
        <f t="shared" si="12"/>
        <v>0</v>
      </c>
      <c r="AG61" s="127">
        <f t="shared" si="12"/>
        <v>0</v>
      </c>
      <c r="AH61" s="127">
        <f t="shared" si="12"/>
        <v>0</v>
      </c>
      <c r="AI61" s="127">
        <f t="shared" si="12"/>
        <v>0</v>
      </c>
      <c r="AJ61" s="127">
        <f>AJ20+AJ43+AJ60</f>
        <v>0</v>
      </c>
      <c r="AK61" s="127">
        <f>AK20+AK43+AK60</f>
        <v>0</v>
      </c>
      <c r="AL61" s="127">
        <f>AL20+AL43+AL60</f>
        <v>0</v>
      </c>
      <c r="AM61" s="127">
        <f>AM20+AM43+AM60</f>
        <v>0</v>
      </c>
      <c r="AN61" s="127">
        <f>AN20+AN43+AN60</f>
        <v>0</v>
      </c>
      <c r="AO61" s="127">
        <f t="shared" si="12"/>
        <v>0</v>
      </c>
      <c r="AP61" s="169"/>
      <c r="AQ61" s="238" t="s">
        <v>247</v>
      </c>
    </row>
    <row r="62" spans="1:43" s="16" customFormat="1" ht="12.75">
      <c r="A62" s="155" t="s">
        <v>170</v>
      </c>
      <c r="B62" s="92" t="s">
        <v>193</v>
      </c>
      <c r="C62" s="195">
        <v>0</v>
      </c>
      <c r="D62" s="195">
        <v>0</v>
      </c>
      <c r="E62" s="195">
        <v>0</v>
      </c>
      <c r="F62" s="196">
        <v>0</v>
      </c>
      <c r="G62" s="197">
        <v>0</v>
      </c>
      <c r="H62" s="198">
        <v>0</v>
      </c>
      <c r="I62" s="195">
        <v>0</v>
      </c>
      <c r="J62" s="196">
        <v>0</v>
      </c>
      <c r="K62" s="197">
        <v>0</v>
      </c>
      <c r="L62" s="198">
        <v>0</v>
      </c>
      <c r="M62" s="195">
        <v>0</v>
      </c>
      <c r="N62" s="196">
        <v>0</v>
      </c>
      <c r="O62" s="197">
        <v>0</v>
      </c>
      <c r="P62" s="198">
        <v>0</v>
      </c>
      <c r="Q62" s="195">
        <v>0</v>
      </c>
      <c r="R62" s="196">
        <v>0</v>
      </c>
      <c r="S62" s="197">
        <v>0</v>
      </c>
      <c r="T62" s="198">
        <v>0</v>
      </c>
      <c r="U62" s="195">
        <v>0</v>
      </c>
      <c r="V62" s="196">
        <v>0</v>
      </c>
      <c r="W62" s="197">
        <v>0</v>
      </c>
      <c r="X62" s="198">
        <v>0</v>
      </c>
      <c r="Y62" s="195">
        <v>0</v>
      </c>
      <c r="Z62" s="196">
        <v>0</v>
      </c>
      <c r="AA62" s="197">
        <v>0</v>
      </c>
      <c r="AB62" s="198">
        <v>0</v>
      </c>
      <c r="AC62" s="195">
        <v>0</v>
      </c>
      <c r="AD62" s="195">
        <v>0</v>
      </c>
      <c r="AE62" s="195">
        <v>0</v>
      </c>
      <c r="AF62" s="195">
        <v>0</v>
      </c>
      <c r="AG62" s="195">
        <v>0</v>
      </c>
      <c r="AH62" s="195">
        <v>0</v>
      </c>
      <c r="AI62" s="195">
        <v>0</v>
      </c>
      <c r="AJ62" s="195">
        <v>0</v>
      </c>
      <c r="AK62" s="195">
        <v>0</v>
      </c>
      <c r="AL62" s="195">
        <v>0</v>
      </c>
      <c r="AM62" s="195">
        <v>0</v>
      </c>
      <c r="AN62" s="195">
        <v>0</v>
      </c>
      <c r="AO62" s="195">
        <v>0</v>
      </c>
      <c r="AP62" s="169"/>
      <c r="AQ62" s="194" t="s">
        <v>247</v>
      </c>
    </row>
    <row r="63" spans="1:43" s="17" customFormat="1" ht="12.75" outlineLevel="1">
      <c r="A63" s="19" t="s">
        <v>52</v>
      </c>
      <c r="B63" s="84" t="s">
        <v>171</v>
      </c>
      <c r="C63" s="89">
        <v>0</v>
      </c>
      <c r="D63" s="89">
        <v>0</v>
      </c>
      <c r="E63" s="89">
        <v>0</v>
      </c>
      <c r="F63" s="125"/>
      <c r="G63" s="10"/>
      <c r="H63" s="20"/>
      <c r="I63" s="89"/>
      <c r="J63" s="125">
        <v>0</v>
      </c>
      <c r="K63" s="10">
        <v>0</v>
      </c>
      <c r="L63" s="20">
        <v>0</v>
      </c>
      <c r="M63" s="89">
        <v>0</v>
      </c>
      <c r="N63" s="125">
        <v>0</v>
      </c>
      <c r="O63" s="10">
        <v>0</v>
      </c>
      <c r="P63" s="20">
        <v>0</v>
      </c>
      <c r="Q63" s="89">
        <v>0</v>
      </c>
      <c r="R63" s="125">
        <v>0</v>
      </c>
      <c r="S63" s="10">
        <v>0</v>
      </c>
      <c r="T63" s="20">
        <v>0</v>
      </c>
      <c r="U63" s="89">
        <v>0</v>
      </c>
      <c r="V63" s="125">
        <v>0</v>
      </c>
      <c r="W63" s="10">
        <v>0</v>
      </c>
      <c r="X63" s="20">
        <v>0</v>
      </c>
      <c r="Y63" s="89">
        <v>0</v>
      </c>
      <c r="Z63" s="125">
        <v>0</v>
      </c>
      <c r="AA63" s="10">
        <v>0</v>
      </c>
      <c r="AB63" s="20">
        <v>0</v>
      </c>
      <c r="AC63" s="89">
        <v>0</v>
      </c>
      <c r="AD63" s="89">
        <v>0</v>
      </c>
      <c r="AE63" s="8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v>0</v>
      </c>
      <c r="AK63" s="89">
        <v>0</v>
      </c>
      <c r="AL63" s="89">
        <v>0</v>
      </c>
      <c r="AM63" s="89">
        <v>0</v>
      </c>
      <c r="AN63" s="89">
        <v>0</v>
      </c>
      <c r="AO63" s="89">
        <v>0</v>
      </c>
      <c r="AP63" s="161"/>
      <c r="AQ63" s="194" t="s">
        <v>247</v>
      </c>
    </row>
    <row r="64" spans="1:43" s="16" customFormat="1" ht="12.75">
      <c r="A64" s="155" t="s">
        <v>172</v>
      </c>
      <c r="B64" s="92" t="s">
        <v>173</v>
      </c>
      <c r="C64" s="195">
        <v>0</v>
      </c>
      <c r="D64" s="195">
        <v>0</v>
      </c>
      <c r="E64" s="195">
        <v>0</v>
      </c>
      <c r="F64" s="196">
        <v>0</v>
      </c>
      <c r="G64" s="197">
        <v>0</v>
      </c>
      <c r="H64" s="198">
        <v>0</v>
      </c>
      <c r="I64" s="195">
        <v>0</v>
      </c>
      <c r="J64" s="196">
        <v>0</v>
      </c>
      <c r="K64" s="197">
        <v>0</v>
      </c>
      <c r="L64" s="198">
        <v>0</v>
      </c>
      <c r="M64" s="195">
        <v>0</v>
      </c>
      <c r="N64" s="196">
        <v>0</v>
      </c>
      <c r="O64" s="197">
        <v>0</v>
      </c>
      <c r="P64" s="198">
        <v>0</v>
      </c>
      <c r="Q64" s="195">
        <v>0</v>
      </c>
      <c r="R64" s="196">
        <v>0</v>
      </c>
      <c r="S64" s="197">
        <v>0</v>
      </c>
      <c r="T64" s="198">
        <v>0</v>
      </c>
      <c r="U64" s="195">
        <v>0</v>
      </c>
      <c r="V64" s="196">
        <v>0</v>
      </c>
      <c r="W64" s="197">
        <v>0</v>
      </c>
      <c r="X64" s="198">
        <v>0</v>
      </c>
      <c r="Y64" s="195">
        <v>0</v>
      </c>
      <c r="Z64" s="196">
        <v>0</v>
      </c>
      <c r="AA64" s="197">
        <v>0</v>
      </c>
      <c r="AB64" s="198">
        <v>0</v>
      </c>
      <c r="AC64" s="195">
        <v>0</v>
      </c>
      <c r="AD64" s="195">
        <v>0</v>
      </c>
      <c r="AE64" s="195">
        <v>0</v>
      </c>
      <c r="AF64" s="195">
        <v>0</v>
      </c>
      <c r="AG64" s="195">
        <v>0</v>
      </c>
      <c r="AH64" s="195">
        <v>0</v>
      </c>
      <c r="AI64" s="195">
        <v>0</v>
      </c>
      <c r="AJ64" s="195">
        <v>0</v>
      </c>
      <c r="AK64" s="195">
        <v>0</v>
      </c>
      <c r="AL64" s="195">
        <v>0</v>
      </c>
      <c r="AM64" s="195">
        <v>0</v>
      </c>
      <c r="AN64" s="195">
        <v>0</v>
      </c>
      <c r="AO64" s="195">
        <v>0</v>
      </c>
      <c r="AP64" s="169"/>
      <c r="AQ64" s="194" t="s">
        <v>247</v>
      </c>
    </row>
    <row r="65" spans="1:43" s="16" customFormat="1" ht="12.75">
      <c r="A65" s="158" t="s">
        <v>174</v>
      </c>
      <c r="B65" s="91" t="s">
        <v>194</v>
      </c>
      <c r="C65" s="127">
        <f>C64+C61</f>
        <v>0</v>
      </c>
      <c r="D65" s="127">
        <f aca="true" t="shared" si="13" ref="D65:AO65">D64+D61</f>
        <v>0</v>
      </c>
      <c r="E65" s="127">
        <f t="shared" si="13"/>
        <v>0</v>
      </c>
      <c r="F65" s="130">
        <f t="shared" si="13"/>
        <v>0</v>
      </c>
      <c r="G65" s="129">
        <f t="shared" si="13"/>
        <v>0</v>
      </c>
      <c r="H65" s="130">
        <f t="shared" si="13"/>
        <v>0</v>
      </c>
      <c r="I65" s="127">
        <f t="shared" si="13"/>
        <v>0</v>
      </c>
      <c r="J65" s="130">
        <f t="shared" si="13"/>
        <v>0</v>
      </c>
      <c r="K65" s="129">
        <f t="shared" si="13"/>
        <v>0</v>
      </c>
      <c r="L65" s="130">
        <f t="shared" si="13"/>
        <v>0</v>
      </c>
      <c r="M65" s="127">
        <f t="shared" si="13"/>
        <v>0</v>
      </c>
      <c r="N65" s="130">
        <f t="shared" si="13"/>
        <v>0</v>
      </c>
      <c r="O65" s="129">
        <f t="shared" si="13"/>
        <v>0</v>
      </c>
      <c r="P65" s="130">
        <f t="shared" si="13"/>
        <v>0</v>
      </c>
      <c r="Q65" s="127">
        <f t="shared" si="13"/>
        <v>0</v>
      </c>
      <c r="R65" s="130">
        <f t="shared" si="13"/>
        <v>0</v>
      </c>
      <c r="S65" s="129">
        <f t="shared" si="13"/>
        <v>0</v>
      </c>
      <c r="T65" s="130">
        <f t="shared" si="13"/>
        <v>0</v>
      </c>
      <c r="U65" s="127">
        <f t="shared" si="13"/>
        <v>0</v>
      </c>
      <c r="V65" s="130">
        <f t="shared" si="13"/>
        <v>0</v>
      </c>
      <c r="W65" s="129">
        <f t="shared" si="13"/>
        <v>0</v>
      </c>
      <c r="X65" s="130">
        <f t="shared" si="13"/>
        <v>0</v>
      </c>
      <c r="Y65" s="127">
        <f t="shared" si="13"/>
        <v>0</v>
      </c>
      <c r="Z65" s="130">
        <f>Z64+Z61</f>
        <v>0</v>
      </c>
      <c r="AA65" s="129">
        <f>AA64+AA61</f>
        <v>0</v>
      </c>
      <c r="AB65" s="130">
        <f>AB64+AB61</f>
        <v>0</v>
      </c>
      <c r="AC65" s="127">
        <f t="shared" si="13"/>
        <v>0</v>
      </c>
      <c r="AD65" s="127">
        <f t="shared" si="13"/>
        <v>0</v>
      </c>
      <c r="AE65" s="127">
        <f t="shared" si="13"/>
        <v>0</v>
      </c>
      <c r="AF65" s="127">
        <f t="shared" si="13"/>
        <v>0</v>
      </c>
      <c r="AG65" s="127">
        <f t="shared" si="13"/>
        <v>0</v>
      </c>
      <c r="AH65" s="127">
        <f t="shared" si="13"/>
        <v>0</v>
      </c>
      <c r="AI65" s="127">
        <f t="shared" si="13"/>
        <v>0</v>
      </c>
      <c r="AJ65" s="127">
        <f>AJ64+AJ61</f>
        <v>0</v>
      </c>
      <c r="AK65" s="127">
        <f>AK64+AK61</f>
        <v>0</v>
      </c>
      <c r="AL65" s="127">
        <f>AL64+AL61</f>
        <v>0</v>
      </c>
      <c r="AM65" s="127">
        <f>AM64+AM61</f>
        <v>0</v>
      </c>
      <c r="AN65" s="127">
        <f>AN64+AN61</f>
        <v>0</v>
      </c>
      <c r="AO65" s="127">
        <f t="shared" si="13"/>
        <v>0</v>
      </c>
      <c r="AP65" s="169"/>
      <c r="AQ65" s="238" t="s">
        <v>247</v>
      </c>
    </row>
    <row r="66" spans="1:43" s="17" customFormat="1" ht="12.75" outlineLevel="1">
      <c r="A66" s="19" t="s">
        <v>52</v>
      </c>
      <c r="B66" s="84" t="s">
        <v>175</v>
      </c>
      <c r="C66" s="89">
        <v>0</v>
      </c>
      <c r="D66" s="89">
        <v>0</v>
      </c>
      <c r="E66" s="89">
        <v>0</v>
      </c>
      <c r="F66" s="20">
        <v>0</v>
      </c>
      <c r="G66" s="10">
        <v>0</v>
      </c>
      <c r="H66" s="20">
        <v>0</v>
      </c>
      <c r="I66" s="89">
        <v>0</v>
      </c>
      <c r="J66" s="20">
        <v>0</v>
      </c>
      <c r="K66" s="10">
        <v>0</v>
      </c>
      <c r="L66" s="20">
        <v>0</v>
      </c>
      <c r="M66" s="89">
        <v>0</v>
      </c>
      <c r="N66" s="20">
        <v>0</v>
      </c>
      <c r="O66" s="10">
        <v>0</v>
      </c>
      <c r="P66" s="20">
        <v>0</v>
      </c>
      <c r="Q66" s="89">
        <v>0</v>
      </c>
      <c r="R66" s="20">
        <v>0</v>
      </c>
      <c r="S66" s="10">
        <v>0</v>
      </c>
      <c r="T66" s="20"/>
      <c r="U66" s="89"/>
      <c r="V66" s="20"/>
      <c r="W66" s="10"/>
      <c r="X66" s="20"/>
      <c r="Y66" s="89"/>
      <c r="Z66" s="20"/>
      <c r="AA66" s="10"/>
      <c r="AB66" s="20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161"/>
      <c r="AQ66" s="194" t="s">
        <v>247</v>
      </c>
    </row>
    <row r="67" spans="1:43" s="17" customFormat="1" ht="19.5" customHeight="1">
      <c r="A67" s="140"/>
      <c r="B67" s="14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94"/>
    </row>
    <row r="68" spans="2:43" ht="12.75">
      <c r="B68" s="243" t="s">
        <v>245</v>
      </c>
      <c r="AQ68" s="192" t="s">
        <v>247</v>
      </c>
    </row>
    <row r="69" spans="1:43" ht="51" customHeight="1">
      <c r="A69" s="255" t="s">
        <v>262</v>
      </c>
      <c r="B69" s="255"/>
      <c r="C69" s="76"/>
      <c r="D69" s="134" t="str">
        <f>IF(D64-BILANS_AKTYWA!C74=0,"ŚRODKI PIENIĘŻNE TAKIE SAME w BILANSIE i RPP","ŚRODKI PIENIĘŻNE INNE w BILANSIE i RPP")</f>
        <v>ŚRODKI PIENIĘŻNE TAKIE SAME w BILANSIE i RPP</v>
      </c>
      <c r="E69" s="134" t="str">
        <f>IF(E64-BILANS_AKTYWA!D74=0,"ŚRODKI PIENIĘŻNE TAKIE SAME w BILANSIE i RPP","ŚRODKI PIENIĘŻNE INNE w BILANSIE i RPP")</f>
        <v>ŚRODKI PIENIĘŻNE TAKIE SAME w BILANSIE i RPP</v>
      </c>
      <c r="F69" s="134" t="str">
        <f>IF(F64-BILANS_AKTYWA!E74=0,"ŚRODKI PIENIĘŻNE TAKIE SAME w BILANSIE i RPP","ŚRODKI PIENIĘŻNE INNE w BILANSIE i RPP")</f>
        <v>ŚRODKI PIENIĘŻNE TAKIE SAME w BILANSIE i RPP</v>
      </c>
      <c r="G69" s="134" t="str">
        <f>IF(G64-BILANS_AKTYWA!E74=0,"ŚRODKI PIENIĘŻNE TAKIE SAME w BILANSIE i RPP","ŚRODKI PIENIĘŻNE INNE w BILANSIE i RPP")</f>
        <v>ŚRODKI PIENIĘŻNE TAKIE SAME w BILANSIE i RPP</v>
      </c>
      <c r="H69" s="134" t="str">
        <f>IF(H64-BILANS_AKTYWA!E74=0,"ŚRODKI PIENIĘŻNE TAKIE SAME w BILANSIE i RPP","ŚRODKI PIENIĘŻNE INNE w BILANSIE i RPP")</f>
        <v>ŚRODKI PIENIĘŻNE TAKIE SAME w BILANSIE i RPP</v>
      </c>
      <c r="I69" s="134" t="str">
        <f>IF(I64-BILANS_AKTYWA!E74=0,"ŚRODKI PIENIĘŻNE TAKIE SAME w BILANSIE i RPP","ŚRODKI PIENIĘŻNE INNE w BILANSIE i RPP")</f>
        <v>ŚRODKI PIENIĘŻNE TAKIE SAME w BILANSIE i RPP</v>
      </c>
      <c r="J69" s="134" t="str">
        <f>IF(J64-BILANS_AKTYWA!I74=0,"ŚRODKI PIENIĘŻNE TAKIE SAME w BILANSIE i RPP","ŚRODKI PIENIĘŻNE INNE w BILANSIE i RPP")</f>
        <v>ŚRODKI PIENIĘŻNE TAKIE SAME w BILANSIE i RPP</v>
      </c>
      <c r="K69" s="134" t="str">
        <f>IF(K64-BILANS_AKTYWA!I74=0,"ŚRODKI PIENIĘŻNE TAKIE SAME w BILANSIE i RPP","ŚRODKI PIENIĘŻNE INNE w BILANSIE i RPP")</f>
        <v>ŚRODKI PIENIĘŻNE TAKIE SAME w BILANSIE i RPP</v>
      </c>
      <c r="L69" s="134" t="str">
        <f>IF(L64-BILANS_AKTYWA!I74=0,"ŚRODKI PIENIĘŻNE TAKIE SAME w BILANSIE i RPP","ŚRODKI PIENIĘŻNE INNE w BILANSIE i RPP")</f>
        <v>ŚRODKI PIENIĘŻNE TAKIE SAME w BILANSIE i RPP</v>
      </c>
      <c r="M69" s="134" t="str">
        <f>IF(M64-BILANS_AKTYWA!I74=0,"ŚRODKI PIENIĘŻNE TAKIE SAME w BILANSIE i RPP","ŚRODKI PIENIĘŻNE INNE w BILANSIE i RPP")</f>
        <v>ŚRODKI PIENIĘŻNE TAKIE SAME w BILANSIE i RPP</v>
      </c>
      <c r="N69" s="134" t="str">
        <f>IF(N64-BILANS_AKTYWA!M74=0,"ŚRODKI PIENIĘŻNE TAKIE SAME w BILANSIE i RPP","ŚRODKI PIENIĘŻNE INNE w BILANSIE i RPP")</f>
        <v>ŚRODKI PIENIĘŻNE TAKIE SAME w BILANSIE i RPP</v>
      </c>
      <c r="O69" s="134" t="str">
        <f>IF(O64-BILANS_AKTYWA!M74=0,"ŚRODKI PIENIĘŻNE TAKIE SAME w BILANSIE i RPP","ŚRODKI PIENIĘŻNE INNE w BILANSIE i RPP")</f>
        <v>ŚRODKI PIENIĘŻNE TAKIE SAME w BILANSIE i RPP</v>
      </c>
      <c r="P69" s="134" t="str">
        <f>IF(P64-BILANS_AKTYWA!M74=0,"ŚRODKI PIENIĘŻNE TAKIE SAME w BILANSIE i RPP","ŚRODKI PIENIĘŻNE INNE w BILANSIE i RPP")</f>
        <v>ŚRODKI PIENIĘŻNE TAKIE SAME w BILANSIE i RPP</v>
      </c>
      <c r="Q69" s="134" t="str">
        <f>IF(Q64-BILANS_AKTYWA!M74=0,"ŚRODKI PIENIĘŻNE TAKIE SAME w BILANSIE i RPP","ŚRODKI PIENIĘŻNE INNE w BILANSIE i RPP")</f>
        <v>ŚRODKI PIENIĘŻNE TAKIE SAME w BILANSIE i RPP</v>
      </c>
      <c r="R69" s="134" t="str">
        <f>IF(R64-BILANS_AKTYWA!Q74=0,"ŚRODKI PIENIĘŻNE TAKIE SAME w BILANSIE i RPP","ŚRODKI PIENIĘŻNE INNE w BILANSIE i RPP")</f>
        <v>ŚRODKI PIENIĘŻNE TAKIE SAME w BILANSIE i RPP</v>
      </c>
      <c r="S69" s="134" t="str">
        <f>IF(S64-BILANS_AKTYWA!Q74=0,"ŚRODKI PIENIĘŻNE TAKIE SAME w BILANSIE i RPP","ŚRODKI PIENIĘŻNE INNE w BILANSIE i RPP")</f>
        <v>ŚRODKI PIENIĘŻNE TAKIE SAME w BILANSIE i RPP</v>
      </c>
      <c r="T69" s="134" t="str">
        <f>IF(T64-BILANS_AKTYWA!Q74=0,"ŚRODKI PIENIĘŻNE TAKIE SAME w BILANSIE i RPP","ŚRODKI PIENIĘŻNE INNE w BILANSIE i RPP")</f>
        <v>ŚRODKI PIENIĘŻNE TAKIE SAME w BILANSIE i RPP</v>
      </c>
      <c r="U69" s="134" t="str">
        <f>IF(U64-BILANS_AKTYWA!Q74=0,"ŚRODKI PIENIĘŻNE TAKIE SAME w BILANSIE i RPP","ŚRODKI PIENIĘŻNE INNE w BILANSIE i RPP")</f>
        <v>ŚRODKI PIENIĘŻNE TAKIE SAME w BILANSIE i RPP</v>
      </c>
      <c r="V69" s="134" t="str">
        <f>IF(V64-BILANS_AKTYWA!U74=0,"ŚRODKI PIENIĘŻNE TAKIE SAME w BILANSIE i RPP","ŚRODKI PIENIĘŻNE INNE w BILANSIE i RPP")</f>
        <v>ŚRODKI PIENIĘŻNE TAKIE SAME w BILANSIE i RPP</v>
      </c>
      <c r="W69" s="134" t="str">
        <f>IF(W64-BILANS_AKTYWA!U74=0,"ŚRODKI PIENIĘŻNE TAKIE SAME w BILANSIE i RPP","ŚRODKI PIENIĘŻNE INNE w BILANSIE i RPP")</f>
        <v>ŚRODKI PIENIĘŻNE TAKIE SAME w BILANSIE i RPP</v>
      </c>
      <c r="X69" s="134" t="str">
        <f>IF(X64-BILANS_AKTYWA!U74=0,"ŚRODKI PIENIĘŻNE TAKIE SAME w BILANSIE i RPP","ŚRODKI PIENIĘŻNE INNE w BILANSIE i RPP")</f>
        <v>ŚRODKI PIENIĘŻNE TAKIE SAME w BILANSIE i RPP</v>
      </c>
      <c r="Y69" s="134" t="str">
        <f>IF(Y64-BILANS_AKTYWA!U74=0,"ŚRODKI PIENIĘŻNE TAKIE SAME w BILANSIE i RPP","ŚRODKI PIENIĘŻNE INNE w BILANSIE i RPP")</f>
        <v>ŚRODKI PIENIĘŻNE TAKIE SAME w BILANSIE i RPP</v>
      </c>
      <c r="Z69" s="134" t="str">
        <f>IF(Z64-BILANS_AKTYWA!Y74=0,"ŚRODKI PIENIĘŻNE TAKIE SAME w BILANSIE i RPP","ŚRODKI PIENIĘŻNE INNE w BILANSIE i RPP")</f>
        <v>ŚRODKI PIENIĘŻNE TAKIE SAME w BILANSIE i RPP</v>
      </c>
      <c r="AA69" s="134" t="str">
        <f>IF(AA64-BILANS_AKTYWA!Y74=0,"ŚRODKI PIENIĘŻNE TAKIE SAME w BILANSIE i RPP","ŚRODKI PIENIĘŻNE INNE w BILANSIE i RPP")</f>
        <v>ŚRODKI PIENIĘŻNE TAKIE SAME w BILANSIE i RPP</v>
      </c>
      <c r="AB69" s="134" t="str">
        <f>IF(AB64-BILANS_AKTYWA!Y74=0,"ŚRODKI PIENIĘŻNE TAKIE SAME w BILANSIE i RPP","ŚRODKI PIENIĘŻNE INNE w BILANSIE i RPP")</f>
        <v>ŚRODKI PIENIĘŻNE TAKIE SAME w BILANSIE i RPP</v>
      </c>
      <c r="AC69" s="134" t="str">
        <f>IF(AC64-BILANS_AKTYWA!Y74=0,"ŚRODKI PIENIĘŻNE TAKIE SAME w BILANSIE i RPP","ŚRODKI PIENIĘŻNE INNE w BILANSIE i RPP")</f>
        <v>ŚRODKI PIENIĘŻNE TAKIE SAME w BILANSIE i RPP</v>
      </c>
      <c r="AD69" s="134" t="str">
        <f>IF(AD64-BILANS_AKTYWA!AC74=0,"ŚRODKI PIENIĘŻNE TAKIE SAME w BILANSIE i RPP","ŚRODKI PIENIĘŻNE INNE w BILANSIE i RPP")</f>
        <v>ŚRODKI PIENIĘŻNE TAKIE SAME w BILANSIE i RPP</v>
      </c>
      <c r="AE69" s="134" t="str">
        <f>IF(AE64-BILANS_AKTYWA!AD74=0,"ŚRODKI PIENIĘŻNE TAKIE SAME w BILANSIE i RPP","ŚRODKI PIENIĘŻNE INNE w BILANSIE i RPP")</f>
        <v>ŚRODKI PIENIĘŻNE TAKIE SAME w BILANSIE i RPP</v>
      </c>
      <c r="AF69" s="134" t="str">
        <f>IF(AF64-BILANS_AKTYWA!AE74=0,"ŚRODKI PIENIĘŻNE TAKIE SAME w BILANSIE i RPP","ŚRODKI PIENIĘŻNE INNE w BILANSIE i RPP")</f>
        <v>ŚRODKI PIENIĘŻNE TAKIE SAME w BILANSIE i RPP</v>
      </c>
      <c r="AG69" s="134" t="str">
        <f>IF(AG64-BILANS_AKTYWA!AF74=0,"ŚRODKI PIENIĘŻNE TAKIE SAME w BILANSIE i RPP","ŚRODKI PIENIĘŻNE INNE w BILANSIE i RPP")</f>
        <v>ŚRODKI PIENIĘŻNE TAKIE SAME w BILANSIE i RPP</v>
      </c>
      <c r="AH69" s="134" t="str">
        <f>IF(AH64-BILANS_AKTYWA!AG74=0,"ŚRODKI PIENIĘŻNE TAKIE SAME w BILANSIE i RPP","ŚRODKI PIENIĘŻNE INNE w BILANSIE i RPP")</f>
        <v>ŚRODKI PIENIĘŻNE TAKIE SAME w BILANSIE i RPP</v>
      </c>
      <c r="AI69" s="134" t="str">
        <f>IF(AI64-BILANS_AKTYWA!AH74=0,"ŚRODKI PIENIĘŻNE TAKIE SAME w BILANSIE i RPP","ŚRODKI PIENIĘŻNE INNE w BILANSIE i RPP")</f>
        <v>ŚRODKI PIENIĘŻNE TAKIE SAME w BILANSIE i RPP</v>
      </c>
      <c r="AJ69" s="134" t="str">
        <f>IF(AJ64-BILANS_AKTYWA!AI74=0,"ŚRODKI PIENIĘŻNE TAKIE SAME w BILANSIE i RPP","ŚRODKI PIENIĘŻNE INNE w BILANSIE i RPP")</f>
        <v>ŚRODKI PIENIĘŻNE TAKIE SAME w BILANSIE i RPP</v>
      </c>
      <c r="AK69" s="134" t="str">
        <f>IF(AK64-BILANS_AKTYWA!AJ74=0,"ŚRODKI PIENIĘŻNE TAKIE SAME w BILANSIE i RPP","ŚRODKI PIENIĘŻNE INNE w BILANSIE i RPP")</f>
        <v>ŚRODKI PIENIĘŻNE TAKIE SAME w BILANSIE i RPP</v>
      </c>
      <c r="AL69" s="134" t="str">
        <f>IF(AL64-BILANS_AKTYWA!AK74=0,"ŚRODKI PIENIĘŻNE TAKIE SAME w BILANSIE i RPP","ŚRODKI PIENIĘŻNE INNE w BILANSIE i RPP")</f>
        <v>ŚRODKI PIENIĘŻNE TAKIE SAME w BILANSIE i RPP</v>
      </c>
      <c r="AM69" s="134" t="str">
        <f>IF(AM64-BILANS_AKTYWA!AL74=0,"ŚRODKI PIENIĘŻNE TAKIE SAME w BILANSIE i RPP","ŚRODKI PIENIĘŻNE INNE w BILANSIE i RPP")</f>
        <v>ŚRODKI PIENIĘŻNE TAKIE SAME w BILANSIE i RPP</v>
      </c>
      <c r="AN69" s="134" t="str">
        <f>IF(AN64-BILANS_AKTYWA!AM74=0,"ŚRODKI PIENIĘŻNE TAKIE SAME w BILANSIE i RPP","ŚRODKI PIENIĘŻNE INNE w BILANSIE i RPP")</f>
        <v>ŚRODKI PIENIĘŻNE TAKIE SAME w BILANSIE i RPP</v>
      </c>
      <c r="AO69" s="134" t="str">
        <f>IF(AO64-BILANS_AKTYWA!AI74=0,"ŚRODKI PIENIĘŻNE TAKIE SAME w BILANSIE i RPP","ŚRODKI PIENIĘŻNE INNE w BILANSIE i RPP")</f>
        <v>ŚRODKI PIENIĘŻNE TAKIE SAME w BILANSIE i RPP</v>
      </c>
      <c r="AP69" s="173"/>
      <c r="AQ69" s="192" t="s">
        <v>247</v>
      </c>
    </row>
    <row r="70" spans="2:43" ht="12.75" customHeight="1">
      <c r="B70" s="244" t="s">
        <v>250</v>
      </c>
      <c r="C70" s="76"/>
      <c r="D70" s="160">
        <f>+D64-BILANS_AKTYWA!C74</f>
        <v>0</v>
      </c>
      <c r="E70" s="160">
        <f>+E64-BILANS_AKTYWA!D74</f>
        <v>0</v>
      </c>
      <c r="F70" s="160">
        <f>+F64-BILANS_AKTYWA!E74</f>
        <v>0</v>
      </c>
      <c r="G70" s="160">
        <f>+G64-BILANS_AKTYWA!E74</f>
        <v>0</v>
      </c>
      <c r="H70" s="160">
        <f>+H64-BILANS_AKTYWA!E74</f>
        <v>0</v>
      </c>
      <c r="I70" s="160">
        <f>+I64-BILANS_AKTYWA!E74</f>
        <v>0</v>
      </c>
      <c r="J70" s="160">
        <f>+J64-BILANS_AKTYWA!I74</f>
        <v>0</v>
      </c>
      <c r="K70" s="160">
        <f>+K64-BILANS_AKTYWA!I74</f>
        <v>0</v>
      </c>
      <c r="L70" s="160">
        <f>+L64-BILANS_AKTYWA!I74</f>
        <v>0</v>
      </c>
      <c r="M70" s="160">
        <f>+M64-BILANS_AKTYWA!I74</f>
        <v>0</v>
      </c>
      <c r="N70" s="160">
        <f>+N64-BILANS_AKTYWA!M74</f>
        <v>0</v>
      </c>
      <c r="O70" s="160">
        <f>+O64-BILANS_AKTYWA!M74</f>
        <v>0</v>
      </c>
      <c r="P70" s="160">
        <f>+P64-BILANS_AKTYWA!M74</f>
        <v>0</v>
      </c>
      <c r="Q70" s="160">
        <f>+Q64-BILANS_AKTYWA!M74</f>
        <v>0</v>
      </c>
      <c r="R70" s="160">
        <f>+R64-BILANS_AKTYWA!Q74</f>
        <v>0</v>
      </c>
      <c r="S70" s="160">
        <f>+S64-BILANS_AKTYWA!Q74</f>
        <v>0</v>
      </c>
      <c r="T70" s="160">
        <f>+T64-BILANS_AKTYWA!Q74</f>
        <v>0</v>
      </c>
      <c r="U70" s="160">
        <f>+U64-BILANS_AKTYWA!Q74</f>
        <v>0</v>
      </c>
      <c r="V70" s="160">
        <f>+V64-BILANS_AKTYWA!U74</f>
        <v>0</v>
      </c>
      <c r="W70" s="160">
        <f>+W64-BILANS_AKTYWA!U74</f>
        <v>0</v>
      </c>
      <c r="X70" s="160">
        <f>+X64-BILANS_AKTYWA!U74</f>
        <v>0</v>
      </c>
      <c r="Y70" s="160">
        <f>+Y64-BILANS_AKTYWA!U74</f>
        <v>0</v>
      </c>
      <c r="Z70" s="160">
        <f>+Z64-BILANS_AKTYWA!Y74</f>
        <v>0</v>
      </c>
      <c r="AA70" s="160">
        <f>+AA64-BILANS_AKTYWA!Y74</f>
        <v>0</v>
      </c>
      <c r="AB70" s="160">
        <f>+AB64-BILANS_AKTYWA!Y74</f>
        <v>0</v>
      </c>
      <c r="AC70" s="160">
        <f>+AC64-BILANS_AKTYWA!Y74</f>
        <v>0</v>
      </c>
      <c r="AD70" s="160">
        <f>+AD64-BILANS_AKTYWA!AC74</f>
        <v>0</v>
      </c>
      <c r="AE70" s="160">
        <f>+AE64-BILANS_AKTYWA!AD74</f>
        <v>0</v>
      </c>
      <c r="AF70" s="160">
        <f>+AF64-BILANS_AKTYWA!AE74</f>
        <v>0</v>
      </c>
      <c r="AG70" s="160">
        <f>+AG64-BILANS_AKTYWA!AF74</f>
        <v>0</v>
      </c>
      <c r="AH70" s="160">
        <f>+AH64-BILANS_AKTYWA!AG74</f>
        <v>0</v>
      </c>
      <c r="AI70" s="160">
        <f>+AI64-BILANS_AKTYWA!AH74</f>
        <v>0</v>
      </c>
      <c r="AJ70" s="160">
        <f>+AJ64-BILANS_AKTYWA!AI74</f>
        <v>0</v>
      </c>
      <c r="AK70" s="160">
        <f>+AK64-BILANS_AKTYWA!AJ74</f>
        <v>0</v>
      </c>
      <c r="AL70" s="160">
        <f>+AL64-BILANS_AKTYWA!AK74</f>
        <v>0</v>
      </c>
      <c r="AM70" s="160">
        <f>+AM64-BILANS_AKTYWA!AL74</f>
        <v>0</v>
      </c>
      <c r="AN70" s="160">
        <f>+AN64-BILANS_AKTYWA!AM74</f>
        <v>0</v>
      </c>
      <c r="AO70" s="160">
        <f>+AO64-BILANS_AKTYWA!AI74</f>
        <v>0</v>
      </c>
      <c r="AP70" s="160"/>
      <c r="AQ70" s="192" t="s">
        <v>247</v>
      </c>
    </row>
    <row r="71" spans="1:43" ht="51" customHeight="1">
      <c r="A71" s="255" t="s">
        <v>263</v>
      </c>
      <c r="B71" s="255"/>
      <c r="C71" s="134" t="str">
        <f>IF(C65-BILANS_AKTYWA!C74=0,"ŚRODKI PIENIĘŻNE TAKIE SAME w BILANSIE i RPP","ŚRODKI PIENIĘŻNE INNE w BILANSIE i RPP")</f>
        <v>ŚRODKI PIENIĘŻNE TAKIE SAME w BILANSIE i RPP</v>
      </c>
      <c r="D71" s="134" t="str">
        <f>IF(D65-BILANS_AKTYWA!D74=0,"ŚRODKI PIENIĘŻNE TAKIE SAME w BILANSIE i RPP","ŚRODKI PIENIĘŻNE INNE w BILANSIE i RPP")</f>
        <v>ŚRODKI PIENIĘŻNE TAKIE SAME w BILANSIE i RPP</v>
      </c>
      <c r="E71" s="134" t="str">
        <f>IF(E65-BILANS_AKTYWA!E74=0,"ŚRODKI PIENIĘŻNE TAKIE SAME w BILANSIE i RPP","ŚRODKI PIENIĘŻNE INNE w BILANSIE i RPP")</f>
        <v>ŚRODKI PIENIĘŻNE TAKIE SAME w BILANSIE i RPP</v>
      </c>
      <c r="F71" s="134" t="str">
        <f>IF(F65-BILANS_AKTYWA!F74=0,"ŚRODKI PIENIĘŻNE TAKIE SAME w BILANSIE i RPP","ŚRODKI PIENIĘŻNE INNE w BILANSIE i RPP")</f>
        <v>ŚRODKI PIENIĘŻNE TAKIE SAME w BILANSIE i RPP</v>
      </c>
      <c r="G71" s="134" t="str">
        <f>IF(G65-BILANS_AKTYWA!G74=0,"ŚRODKI PIENIĘŻNE TAKIE SAME w BILANSIE i RPP","ŚRODKI PIENIĘŻNE INNE w BILANSIE i RPP")</f>
        <v>ŚRODKI PIENIĘŻNE TAKIE SAME w BILANSIE i RPP</v>
      </c>
      <c r="H71" s="134" t="str">
        <f>IF(H65-BILANS_AKTYWA!H74=0,"ŚRODKI PIENIĘŻNE TAKIE SAME w BILANSIE i RPP","ŚRODKI PIENIĘŻNE INNE w BILANSIE i RPP")</f>
        <v>ŚRODKI PIENIĘŻNE TAKIE SAME w BILANSIE i RPP</v>
      </c>
      <c r="I71" s="134" t="str">
        <f>IF(I65-BILANS_AKTYWA!I74=0,"ŚRODKI PIENIĘŻNE TAKIE SAME w BILANSIE i RPP","ŚRODKI PIENIĘŻNE INNE w BILANSIE i RPP")</f>
        <v>ŚRODKI PIENIĘŻNE TAKIE SAME w BILANSIE i RPP</v>
      </c>
      <c r="J71" s="134" t="str">
        <f>IF(J65-BILANS_AKTYWA!J74=0,"ŚRODKI PIENIĘŻNE TAKIE SAME w BILANSIE i RPP","ŚRODKI PIENIĘŻNE INNE w BILANSIE i RPP")</f>
        <v>ŚRODKI PIENIĘŻNE TAKIE SAME w BILANSIE i RPP</v>
      </c>
      <c r="K71" s="134" t="str">
        <f>IF(K65-BILANS_AKTYWA!K74=0,"ŚRODKI PIENIĘŻNE TAKIE SAME w BILANSIE i RPP","ŚRODKI PIENIĘŻNE INNE w BILANSIE i RPP")</f>
        <v>ŚRODKI PIENIĘŻNE TAKIE SAME w BILANSIE i RPP</v>
      </c>
      <c r="L71" s="134" t="str">
        <f>IF(L65-BILANS_AKTYWA!L74=0,"ŚRODKI PIENIĘŻNE TAKIE SAME w BILANSIE i RPP","ŚRODKI PIENIĘŻNE INNE w BILANSIE i RPP")</f>
        <v>ŚRODKI PIENIĘŻNE TAKIE SAME w BILANSIE i RPP</v>
      </c>
      <c r="M71" s="134" t="str">
        <f>IF(M65-BILANS_AKTYWA!M74=0,"ŚRODKI PIENIĘŻNE TAKIE SAME w BILANSIE i RPP","ŚRODKI PIENIĘŻNE INNE w BILANSIE i RPP")</f>
        <v>ŚRODKI PIENIĘŻNE TAKIE SAME w BILANSIE i RPP</v>
      </c>
      <c r="N71" s="134" t="str">
        <f>IF(N65-BILANS_AKTYWA!N74=0,"ŚRODKI PIENIĘŻNE TAKIE SAME w BILANSIE i RPP","ŚRODKI PIENIĘŻNE INNE w BILANSIE i RPP")</f>
        <v>ŚRODKI PIENIĘŻNE TAKIE SAME w BILANSIE i RPP</v>
      </c>
      <c r="O71" s="134" t="str">
        <f>IF(O65-BILANS_AKTYWA!O74=0,"ŚRODKI PIENIĘŻNE TAKIE SAME w BILANSIE i RPP","ŚRODKI PIENIĘŻNE INNE w BILANSIE i RPP")</f>
        <v>ŚRODKI PIENIĘŻNE TAKIE SAME w BILANSIE i RPP</v>
      </c>
      <c r="P71" s="134" t="str">
        <f>IF(P65-BILANS_AKTYWA!P74=0,"ŚRODKI PIENIĘŻNE TAKIE SAME w BILANSIE i RPP","ŚRODKI PIENIĘŻNE INNE w BILANSIE i RPP")</f>
        <v>ŚRODKI PIENIĘŻNE TAKIE SAME w BILANSIE i RPP</v>
      </c>
      <c r="Q71" s="134" t="str">
        <f>IF(Q65-BILANS_AKTYWA!Q74=0,"ŚRODKI PIENIĘŻNE TAKIE SAME w BILANSIE i RPP","ŚRODKI PIENIĘŻNE INNE w BILANSIE i RPP")</f>
        <v>ŚRODKI PIENIĘŻNE TAKIE SAME w BILANSIE i RPP</v>
      </c>
      <c r="R71" s="134" t="str">
        <f>IF(R65-BILANS_AKTYWA!R74=0,"ŚRODKI PIENIĘŻNE TAKIE SAME w BILANSIE i RPP","ŚRODKI PIENIĘŻNE INNE w BILANSIE i RPP")</f>
        <v>ŚRODKI PIENIĘŻNE TAKIE SAME w BILANSIE i RPP</v>
      </c>
      <c r="S71" s="134" t="str">
        <f>IF(S65-BILANS_AKTYWA!S74=0,"ŚRODKI PIENIĘŻNE TAKIE SAME w BILANSIE i RPP","ŚRODKI PIENIĘŻNE INNE w BILANSIE i RPP")</f>
        <v>ŚRODKI PIENIĘŻNE TAKIE SAME w BILANSIE i RPP</v>
      </c>
      <c r="T71" s="134" t="str">
        <f>IF(T65-BILANS_AKTYWA!T74=0,"ŚRODKI PIENIĘŻNE TAKIE SAME w BILANSIE i RPP","ŚRODKI PIENIĘŻNE INNE w BILANSIE i RPP")</f>
        <v>ŚRODKI PIENIĘŻNE TAKIE SAME w BILANSIE i RPP</v>
      </c>
      <c r="U71" s="134" t="str">
        <f>IF(U65-BILANS_AKTYWA!U74=0,"ŚRODKI PIENIĘŻNE TAKIE SAME w BILANSIE i RPP","ŚRODKI PIENIĘŻNE INNE w BILANSIE i RPP")</f>
        <v>ŚRODKI PIENIĘŻNE TAKIE SAME w BILANSIE i RPP</v>
      </c>
      <c r="V71" s="134" t="str">
        <f>IF(V65-BILANS_AKTYWA!V74=0,"ŚRODKI PIENIĘŻNE TAKIE SAME w BILANSIE i RPP","ŚRODKI PIENIĘŻNE INNE w BILANSIE i RPP")</f>
        <v>ŚRODKI PIENIĘŻNE TAKIE SAME w BILANSIE i RPP</v>
      </c>
      <c r="W71" s="134" t="str">
        <f>IF(W65-BILANS_AKTYWA!W74=0,"ŚRODKI PIENIĘŻNE TAKIE SAME w BILANSIE i RPP","ŚRODKI PIENIĘŻNE INNE w BILANSIE i RPP")</f>
        <v>ŚRODKI PIENIĘŻNE TAKIE SAME w BILANSIE i RPP</v>
      </c>
      <c r="X71" s="134" t="str">
        <f>IF(X65-BILANS_AKTYWA!X74=0,"ŚRODKI PIENIĘŻNE TAKIE SAME w BILANSIE i RPP","ŚRODKI PIENIĘŻNE INNE w BILANSIE i RPP")</f>
        <v>ŚRODKI PIENIĘŻNE TAKIE SAME w BILANSIE i RPP</v>
      </c>
      <c r="Y71" s="134" t="str">
        <f>IF(Y65-BILANS_AKTYWA!Y74=0,"ŚRODKI PIENIĘŻNE TAKIE SAME w BILANSIE i RPP","ŚRODKI PIENIĘŻNE INNE w BILANSIE i RPP")</f>
        <v>ŚRODKI PIENIĘŻNE TAKIE SAME w BILANSIE i RPP</v>
      </c>
      <c r="Z71" s="134" t="str">
        <f>IF(Z65-BILANS_AKTYWA!Z74=0,"ŚRODKI PIENIĘŻNE TAKIE SAME w BILANSIE i RPP","ŚRODKI PIENIĘŻNE INNE w BILANSIE i RPP")</f>
        <v>ŚRODKI PIENIĘŻNE TAKIE SAME w BILANSIE i RPP</v>
      </c>
      <c r="AA71" s="134" t="str">
        <f>IF(AA65-BILANS_AKTYWA!AA74=0,"ŚRODKI PIENIĘŻNE TAKIE SAME w BILANSIE i RPP","ŚRODKI PIENIĘŻNE INNE w BILANSIE i RPP")</f>
        <v>ŚRODKI PIENIĘŻNE TAKIE SAME w BILANSIE i RPP</v>
      </c>
      <c r="AB71" s="134" t="str">
        <f>IF(AB65-BILANS_AKTYWA!AB74=0,"ŚRODKI PIENIĘŻNE TAKIE SAME w BILANSIE i RPP","ŚRODKI PIENIĘŻNE INNE w BILANSIE i RPP")</f>
        <v>ŚRODKI PIENIĘŻNE TAKIE SAME w BILANSIE i RPP</v>
      </c>
      <c r="AC71" s="134" t="str">
        <f>IF(AC65-BILANS_AKTYWA!AC74=0,"ŚRODKI PIENIĘŻNE TAKIE SAME w BILANSIE i RPP","ŚRODKI PIENIĘŻNE INNE w BILANSIE i RPP")</f>
        <v>ŚRODKI PIENIĘŻNE TAKIE SAME w BILANSIE i RPP</v>
      </c>
      <c r="AD71" s="134" t="str">
        <f>IF(AD65-BILANS_AKTYWA!AD74=0,"ŚRODKI PIENIĘŻNE TAKIE SAME w BILANSIE i RPP","ŚRODKI PIENIĘŻNE INNE w BILANSIE i RPP")</f>
        <v>ŚRODKI PIENIĘŻNE TAKIE SAME w BILANSIE i RPP</v>
      </c>
      <c r="AE71" s="134" t="str">
        <f>IF(AE65-BILANS_AKTYWA!AE74=0,"ŚRODKI PIENIĘŻNE TAKIE SAME w BILANSIE i RPP","ŚRODKI PIENIĘŻNE INNE w BILANSIE i RPP")</f>
        <v>ŚRODKI PIENIĘŻNE TAKIE SAME w BILANSIE i RPP</v>
      </c>
      <c r="AF71" s="134" t="str">
        <f>IF(AF65-BILANS_AKTYWA!AF74=0,"ŚRODKI PIENIĘŻNE TAKIE SAME w BILANSIE i RPP","ŚRODKI PIENIĘŻNE INNE w BILANSIE i RPP")</f>
        <v>ŚRODKI PIENIĘŻNE TAKIE SAME w BILANSIE i RPP</v>
      </c>
      <c r="AG71" s="134" t="str">
        <f>IF(AG65-BILANS_AKTYWA!AG74=0,"ŚRODKI PIENIĘŻNE TAKIE SAME w BILANSIE i RPP","ŚRODKI PIENIĘŻNE INNE w BILANSIE i RPP")</f>
        <v>ŚRODKI PIENIĘŻNE TAKIE SAME w BILANSIE i RPP</v>
      </c>
      <c r="AH71" s="134" t="str">
        <f>IF(AH65-BILANS_AKTYWA!AH74=0,"ŚRODKI PIENIĘŻNE TAKIE SAME w BILANSIE i RPP","ŚRODKI PIENIĘŻNE INNE w BILANSIE i RPP")</f>
        <v>ŚRODKI PIENIĘŻNE TAKIE SAME w BILANSIE i RPP</v>
      </c>
      <c r="AI71" s="134" t="str">
        <f>IF(AI65-BILANS_AKTYWA!AI74=0,"ŚRODKI PIENIĘŻNE TAKIE SAME w BILANSIE i RPP","ŚRODKI PIENIĘŻNE INNE w BILANSIE i RPP")</f>
        <v>ŚRODKI PIENIĘŻNE TAKIE SAME w BILANSIE i RPP</v>
      </c>
      <c r="AJ71" s="134" t="str">
        <f>IF(AJ65-BILANS_AKTYWA!AJ74=0,"ŚRODKI PIENIĘŻNE TAKIE SAME w BILANSIE i RPP","ŚRODKI PIENIĘŻNE INNE w BILANSIE i RPP")</f>
        <v>ŚRODKI PIENIĘŻNE TAKIE SAME w BILANSIE i RPP</v>
      </c>
      <c r="AK71" s="134" t="str">
        <f>IF(AK65-BILANS_AKTYWA!AK74=0,"ŚRODKI PIENIĘŻNE TAKIE SAME w BILANSIE i RPP","ŚRODKI PIENIĘŻNE INNE w BILANSIE i RPP")</f>
        <v>ŚRODKI PIENIĘŻNE TAKIE SAME w BILANSIE i RPP</v>
      </c>
      <c r="AL71" s="134" t="str">
        <f>IF(AL65-BILANS_AKTYWA!AL74=0,"ŚRODKI PIENIĘŻNE TAKIE SAME w BILANSIE i RPP","ŚRODKI PIENIĘŻNE INNE w BILANSIE i RPP")</f>
        <v>ŚRODKI PIENIĘŻNE TAKIE SAME w BILANSIE i RPP</v>
      </c>
      <c r="AM71" s="134" t="str">
        <f>IF(AM65-BILANS_AKTYWA!AM74=0,"ŚRODKI PIENIĘŻNE TAKIE SAME w BILANSIE i RPP","ŚRODKI PIENIĘŻNE INNE w BILANSIE i RPP")</f>
        <v>ŚRODKI PIENIĘŻNE TAKIE SAME w BILANSIE i RPP</v>
      </c>
      <c r="AN71" s="134" t="str">
        <f>IF(AN65-BILANS_AKTYWA!AN74=0,"ŚRODKI PIENIĘŻNE TAKIE SAME w BILANSIE i RPP","ŚRODKI PIENIĘŻNE INNE w BILANSIE i RPP")</f>
        <v>ŚRODKI PIENIĘŻNE TAKIE SAME w BILANSIE i RPP</v>
      </c>
      <c r="AO71" s="134" t="str">
        <f>IF(AO65-BILANS_AKTYWA!AO74=0,"ŚRODKI PIENIĘŻNE TAKIE SAME w BILANSIE i RPP","ŚRODKI PIENIĘŻNE INNE w BILANSIE i RPP")</f>
        <v>ŚRODKI PIENIĘŻNE TAKIE SAME w BILANSIE i RPP</v>
      </c>
      <c r="AP71" s="173"/>
      <c r="AQ71" s="192" t="s">
        <v>247</v>
      </c>
    </row>
    <row r="72" spans="2:43" ht="12.75" customHeight="1">
      <c r="B72" s="244" t="s">
        <v>251</v>
      </c>
      <c r="C72" s="160">
        <f>C65-BILANS_AKTYWA!C74</f>
        <v>0</v>
      </c>
      <c r="D72" s="160">
        <f>D65-BILANS_AKTYWA!D74</f>
        <v>0</v>
      </c>
      <c r="E72" s="160">
        <f>E65-BILANS_AKTYWA!E74</f>
        <v>0</v>
      </c>
      <c r="F72" s="160">
        <f>F65-BILANS_AKTYWA!F74</f>
        <v>0</v>
      </c>
      <c r="G72" s="160">
        <f>G65-BILANS_AKTYWA!G74</f>
        <v>0</v>
      </c>
      <c r="H72" s="160">
        <f>H65-BILANS_AKTYWA!H74</f>
        <v>0</v>
      </c>
      <c r="I72" s="160">
        <f>I65-BILANS_AKTYWA!I74</f>
        <v>0</v>
      </c>
      <c r="J72" s="160">
        <f>J65-BILANS_AKTYWA!J74</f>
        <v>0</v>
      </c>
      <c r="K72" s="160">
        <f>K65-BILANS_AKTYWA!K74</f>
        <v>0</v>
      </c>
      <c r="L72" s="160">
        <f>L65-BILANS_AKTYWA!L74</f>
        <v>0</v>
      </c>
      <c r="M72" s="160">
        <f>M65-BILANS_AKTYWA!M74</f>
        <v>0</v>
      </c>
      <c r="N72" s="160">
        <f>N65-BILANS_AKTYWA!N74</f>
        <v>0</v>
      </c>
      <c r="O72" s="160">
        <f>O65-BILANS_AKTYWA!O74</f>
        <v>0</v>
      </c>
      <c r="P72" s="160">
        <f>P65-BILANS_AKTYWA!P74</f>
        <v>0</v>
      </c>
      <c r="Q72" s="160">
        <f>Q65-BILANS_AKTYWA!Q74</f>
        <v>0</v>
      </c>
      <c r="R72" s="160">
        <f>R65-BILANS_AKTYWA!R74</f>
        <v>0</v>
      </c>
      <c r="S72" s="160">
        <f>S65-BILANS_AKTYWA!S74</f>
        <v>0</v>
      </c>
      <c r="T72" s="160">
        <f>T65-BILANS_AKTYWA!T74</f>
        <v>0</v>
      </c>
      <c r="U72" s="160">
        <f>U65-BILANS_AKTYWA!U74</f>
        <v>0</v>
      </c>
      <c r="V72" s="160">
        <f>V65-BILANS_AKTYWA!V74</f>
        <v>0</v>
      </c>
      <c r="W72" s="160">
        <f>W65-BILANS_AKTYWA!W74</f>
        <v>0</v>
      </c>
      <c r="X72" s="160">
        <f>X65-BILANS_AKTYWA!X74</f>
        <v>0</v>
      </c>
      <c r="Y72" s="160">
        <f>Y65-BILANS_AKTYWA!Y74</f>
        <v>0</v>
      </c>
      <c r="Z72" s="160">
        <f>Z65-BILANS_AKTYWA!Z74</f>
        <v>0</v>
      </c>
      <c r="AA72" s="160">
        <f>AA65-BILANS_AKTYWA!AA74</f>
        <v>0</v>
      </c>
      <c r="AB72" s="160">
        <f>AB65-BILANS_AKTYWA!AB74</f>
        <v>0</v>
      </c>
      <c r="AC72" s="160">
        <f>AC65-BILANS_AKTYWA!AC74</f>
        <v>0</v>
      </c>
      <c r="AD72" s="160">
        <f>AD65-BILANS_AKTYWA!AD74</f>
        <v>0</v>
      </c>
      <c r="AE72" s="160">
        <f>AE65-BILANS_AKTYWA!AE74</f>
        <v>0</v>
      </c>
      <c r="AF72" s="160">
        <f>AF65-BILANS_AKTYWA!AF74</f>
        <v>0</v>
      </c>
      <c r="AG72" s="160">
        <f>AG65-BILANS_AKTYWA!AG74</f>
        <v>0</v>
      </c>
      <c r="AH72" s="160">
        <f>AH65-BILANS_AKTYWA!AH74</f>
        <v>0</v>
      </c>
      <c r="AI72" s="160">
        <f>AI65-BILANS_AKTYWA!AI74</f>
        <v>0</v>
      </c>
      <c r="AJ72" s="160">
        <f>AJ65-BILANS_AKTYWA!AJ74</f>
        <v>0</v>
      </c>
      <c r="AK72" s="160">
        <f>AK65-BILANS_AKTYWA!AK74</f>
        <v>0</v>
      </c>
      <c r="AL72" s="160">
        <f>AL65-BILANS_AKTYWA!AL74</f>
        <v>0</v>
      </c>
      <c r="AM72" s="160">
        <f>AM65-BILANS_AKTYWA!AM74</f>
        <v>0</v>
      </c>
      <c r="AN72" s="160">
        <f>AN65-BILANS_AKTYWA!AN74</f>
        <v>0</v>
      </c>
      <c r="AO72" s="160">
        <f>AO65-BILANS_AKTYWA!AO74</f>
        <v>0</v>
      </c>
      <c r="AP72" s="160"/>
      <c r="AQ72" s="192" t="s">
        <v>247</v>
      </c>
    </row>
    <row r="73" spans="2:43" ht="12.75">
      <c r="B73" s="123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AQ73" s="192" t="s">
        <v>247</v>
      </c>
    </row>
    <row r="74" spans="1:43" ht="12.75">
      <c r="A74" s="187" t="s">
        <v>247</v>
      </c>
      <c r="B74" s="191" t="s">
        <v>247</v>
      </c>
      <c r="C74" s="187" t="s">
        <v>247</v>
      </c>
      <c r="D74" s="187" t="s">
        <v>247</v>
      </c>
      <c r="E74" s="187" t="s">
        <v>247</v>
      </c>
      <c r="F74" s="187" t="s">
        <v>247</v>
      </c>
      <c r="G74" s="187" t="s">
        <v>247</v>
      </c>
      <c r="H74" s="187" t="s">
        <v>247</v>
      </c>
      <c r="I74" s="187" t="s">
        <v>247</v>
      </c>
      <c r="J74" s="187" t="s">
        <v>247</v>
      </c>
      <c r="K74" s="187" t="s">
        <v>247</v>
      </c>
      <c r="L74" s="187" t="s">
        <v>247</v>
      </c>
      <c r="M74" s="187" t="s">
        <v>247</v>
      </c>
      <c r="N74" s="187" t="s">
        <v>247</v>
      </c>
      <c r="O74" s="187" t="s">
        <v>247</v>
      </c>
      <c r="P74" s="187" t="s">
        <v>247</v>
      </c>
      <c r="Q74" s="187" t="s">
        <v>247</v>
      </c>
      <c r="R74" s="187" t="s">
        <v>247</v>
      </c>
      <c r="S74" s="187" t="s">
        <v>247</v>
      </c>
      <c r="T74" s="187" t="s">
        <v>247</v>
      </c>
      <c r="U74" s="187" t="s">
        <v>247</v>
      </c>
      <c r="V74" s="187" t="s">
        <v>247</v>
      </c>
      <c r="W74" s="187" t="s">
        <v>247</v>
      </c>
      <c r="X74" s="187" t="s">
        <v>247</v>
      </c>
      <c r="Y74" s="187" t="s">
        <v>247</v>
      </c>
      <c r="Z74" s="187" t="s">
        <v>247</v>
      </c>
      <c r="AA74" s="187" t="s">
        <v>247</v>
      </c>
      <c r="AB74" s="187" t="s">
        <v>247</v>
      </c>
      <c r="AC74" s="187" t="s">
        <v>247</v>
      </c>
      <c r="AD74" s="187" t="s">
        <v>247</v>
      </c>
      <c r="AE74" s="187" t="s">
        <v>247</v>
      </c>
      <c r="AF74" s="187" t="s">
        <v>247</v>
      </c>
      <c r="AG74" s="187" t="s">
        <v>247</v>
      </c>
      <c r="AH74" s="187" t="s">
        <v>247</v>
      </c>
      <c r="AI74" s="187" t="s">
        <v>247</v>
      </c>
      <c r="AJ74" s="187" t="s">
        <v>247</v>
      </c>
      <c r="AK74" s="187" t="s">
        <v>247</v>
      </c>
      <c r="AL74" s="187" t="s">
        <v>247</v>
      </c>
      <c r="AM74" s="187" t="s">
        <v>247</v>
      </c>
      <c r="AN74" s="187" t="s">
        <v>247</v>
      </c>
      <c r="AO74" s="187" t="s">
        <v>247</v>
      </c>
      <c r="AP74" s="187" t="s">
        <v>247</v>
      </c>
      <c r="AQ74" s="192" t="s">
        <v>247</v>
      </c>
    </row>
    <row r="75" spans="3:14" ht="12.75">
      <c r="C75" s="124"/>
      <c r="N75" s="124"/>
    </row>
  </sheetData>
  <sheetProtection password="CC34" sheet="1" objects="1" scenarios="1"/>
  <mergeCells count="2">
    <mergeCell ref="A69:B69"/>
    <mergeCell ref="A71:B71"/>
  </mergeCells>
  <conditionalFormatting sqref="D69:AP69 C71:AP71">
    <cfRule type="cellIs" priority="1" dxfId="6" operator="equal" stopIfTrue="1">
      <formula>"ŚRODKI PIENIĘŻNE TAKIE SAME w BILANSIE i RPP"</formula>
    </cfRule>
    <cfRule type="cellIs" priority="2" dxfId="7" operator="equal" stopIfTrue="1">
      <formula>"ŚRODKI PIENIĘŻNE INNE w BILANSIE i RPP"</formula>
    </cfRule>
  </conditionalFormatting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80" r:id="rId2"/>
  <headerFooter alignWithMargins="0">
    <oddHeader>&amp;CRACHUNEK PRZEPŁYWÓW PIENIĘŻNYCH (METODA POŚREDNIA)&amp;R&amp;P z &amp;N</oddHeader>
  </headerFooter>
  <colBreaks count="3" manualBreakCount="3">
    <brk id="5" max="65" man="1"/>
    <brk id="13" max="65" man="1"/>
    <brk id="21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PROGNOZY FINANSOWE</dc:title>
  <dc:subject>ZAŁĄCZNIK № 2 do BIZNES PLANU_PROGNOZY FINANSOWE</dc:subject>
  <dc:creator>TOMASZ SYLWESTER KUŁAK</dc:creator>
  <cp:keywords>ZAŁĄCZNIK № 2 do BIZNES PLANU_PROGNOZY FINANSOWE</cp:keywords>
  <dc:description>4.2 PROW 2014-2020_NABÓR 2015r.</dc:description>
  <cp:lastModifiedBy>TOMASZ SYLWESTER KUŁAK [IP 10 616]</cp:lastModifiedBy>
  <cp:lastPrinted>2015-11-27T09:49:57Z</cp:lastPrinted>
  <dcterms:created xsi:type="dcterms:W3CDTF">2003-07-24T20:16:19Z</dcterms:created>
  <dcterms:modified xsi:type="dcterms:W3CDTF">2015-11-27T12:34:45Z</dcterms:modified>
  <cp:category>4.2 PROW 2014-2020_NABÓR 2015r.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ZIAŁANIE 123 PROW 2007-2013_NABÓR 2011r.">
    <vt:lpwstr>DZIAŁANIE 123 PROW 2007-2013_NABÓR 2011r.</vt:lpwstr>
  </property>
</Properties>
</file>