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835" windowHeight="1240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32" i="1" l="1"/>
  <c r="F33" i="1"/>
  <c r="F34" i="1"/>
  <c r="F35" i="1"/>
  <c r="F31" i="1"/>
  <c r="F21" i="1"/>
  <c r="F22" i="1"/>
  <c r="F23" i="1"/>
  <c r="F24" i="1"/>
  <c r="F20" i="1"/>
  <c r="F10" i="1"/>
  <c r="F11" i="1"/>
  <c r="F12" i="1"/>
  <c r="F13" i="1"/>
  <c r="F9" i="1"/>
  <c r="G9" i="1" l="1"/>
  <c r="G10" i="1"/>
  <c r="G11" i="1"/>
  <c r="G12" i="1"/>
  <c r="G13" i="1"/>
  <c r="D14" i="1"/>
  <c r="E14" i="1"/>
  <c r="E15" i="1" s="1"/>
  <c r="G20" i="1"/>
  <c r="G21" i="1"/>
  <c r="G22" i="1"/>
  <c r="G23" i="1"/>
  <c r="G24" i="1"/>
  <c r="D25" i="1"/>
  <c r="E25" i="1"/>
  <c r="E26" i="1" s="1"/>
  <c r="G31" i="1"/>
  <c r="G32" i="1"/>
  <c r="G33" i="1"/>
  <c r="G34" i="1"/>
  <c r="G35" i="1"/>
  <c r="C36" i="1"/>
  <c r="D36" i="1"/>
  <c r="E36" i="1"/>
  <c r="E37" i="1" s="1"/>
  <c r="G36" i="1" l="1"/>
  <c r="G25" i="1"/>
  <c r="F25" i="1"/>
  <c r="F26" i="1" s="1"/>
  <c r="G26" i="1" s="1"/>
  <c r="F14" i="1"/>
  <c r="F15" i="1" s="1"/>
  <c r="G15" i="1" s="1"/>
  <c r="G14" i="1"/>
  <c r="F36" i="1"/>
  <c r="F37" i="1" s="1"/>
  <c r="G37" i="1" s="1"/>
  <c r="G39" i="1" l="1"/>
</calcChain>
</file>

<file path=xl/sharedStrings.xml><?xml version="1.0" encoding="utf-8"?>
<sst xmlns="http://schemas.openxmlformats.org/spreadsheetml/2006/main" count="60" uniqueCount="44">
  <si>
    <t>oraz Załącznik do umowy</t>
  </si>
  <si>
    <t>A.</t>
  </si>
  <si>
    <t xml:space="preserve">L.p.
</t>
  </si>
  <si>
    <t xml:space="preserve">Nazwa jednostki
</t>
  </si>
  <si>
    <t>Powierzchnia
sprzątania</t>
  </si>
  <si>
    <t>Cena
usługi 
netto</t>
  </si>
  <si>
    <t>Podatek
VAT</t>
  </si>
  <si>
    <t>Wynagrodz. 
brutto</t>
  </si>
  <si>
    <t>Brzozów, Plac Grunwaldzki 4</t>
  </si>
  <si>
    <t>Jasło, ul. Armii Krajowej 3</t>
  </si>
  <si>
    <t>Lesko, ul. Unii Brzeskiej 14</t>
  </si>
  <si>
    <t>Sanok, ul. Kościuszki 45</t>
  </si>
  <si>
    <t>Razem za miesiąc</t>
  </si>
  <si>
    <t>RAZEM za okres umowy (12 m-cy)</t>
  </si>
  <si>
    <t>X</t>
  </si>
  <si>
    <t>B.</t>
  </si>
  <si>
    <t>Cena
usługi
netto</t>
  </si>
  <si>
    <t>Krosno</t>
  </si>
  <si>
    <t>Brzozów</t>
  </si>
  <si>
    <t>Jasło</t>
  </si>
  <si>
    <t>Lesko</t>
  </si>
  <si>
    <t>Sanok</t>
  </si>
  <si>
    <t>Razem za jedno sprzątanie</t>
  </si>
  <si>
    <t>RAZEM za okres umowy (2 razy)</t>
  </si>
  <si>
    <t>x</t>
  </si>
  <si>
    <t>C.</t>
  </si>
  <si>
    <t>Ilość i powierzchnia okien (szyby z ramami) do mycia 2 razy w roku</t>
  </si>
  <si>
    <t>Nazwa jednostki</t>
  </si>
  <si>
    <t>Ilość
sztuk</t>
  </si>
  <si>
    <t>Razem za jedno mycie</t>
  </si>
  <si>
    <t>OGÓŁEM wartość umowy</t>
  </si>
  <si>
    <t xml:space="preserve">Siedziba jednostki
</t>
  </si>
  <si>
    <t>Krosno, ul. Czajkowskiego 51 (PO i PR)</t>
  </si>
  <si>
    <t>Załącznik Nr 2a do SWZ</t>
  </si>
  <si>
    <t>(kwalifikowany/profil zaufany/osobisty)</t>
  </si>
  <si>
    <t xml:space="preserve">osoby uprawnionej do reprezentowania wykonawcy] </t>
  </si>
  <si>
    <t>Podpisano elektronicznie:</t>
  </si>
  <si>
    <t xml:space="preserve"> [podpis elektroniczny </t>
  </si>
  <si>
    <t xml:space="preserve">Formularz cenowy </t>
  </si>
  <si>
    <t>Powierzchnie podstawowe do sprzątania codziennego 
(pomieszczenia biurowe, ciągi komunikacyjne, sanitariaty)</t>
  </si>
  <si>
    <t>Powierzchnie pomocnicze do sprzątania 2 razy w roku</t>
  </si>
  <si>
    <t>………………...…..., dnia  …………... 2022 r.</t>
  </si>
  <si>
    <t>Znak sprawy: 3034-7.261.2.2022</t>
  </si>
  <si>
    <r>
      <t>(</t>
    </r>
    <r>
      <rPr>
        <b/>
        <i/>
        <sz val="10"/>
        <rFont val="Arial"/>
        <family val="2"/>
        <charset val="238"/>
      </rPr>
      <t xml:space="preserve">Uwaga!  </t>
    </r>
    <r>
      <rPr>
        <i/>
        <sz val="10"/>
        <rFont val="Arial"/>
        <family val="2"/>
        <charset val="238"/>
      </rPr>
      <t>Wypełnić tylko pola nieoznaczone kolorem, w kol. "podatek Vat" wpisać stawkę Vat  np. 23%)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</si>
</sst>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4" fontId="1" fillId="4" borderId="3" xfId="0" applyNumberFormat="1" applyFont="1" applyFill="1" applyBorder="1" applyAlignment="1" applyProtection="1"/>
    <xf numFmtId="4" fontId="1" fillId="4" borderId="1" xfId="0" applyNumberFormat="1" applyFont="1" applyFill="1" applyBorder="1" applyAlignment="1" applyProtection="1"/>
    <xf numFmtId="4" fontId="1" fillId="4" borderId="2" xfId="0" applyNumberFormat="1" applyFont="1" applyFill="1" applyBorder="1" applyAlignment="1" applyProtection="1"/>
    <xf numFmtId="4" fontId="2" fillId="2" borderId="1" xfId="0" applyNumberFormat="1" applyFont="1" applyFill="1" applyBorder="1" applyAlignment="1" applyProtection="1"/>
    <xf numFmtId="4" fontId="2" fillId="2" borderId="6" xfId="0" applyNumberFormat="1" applyFont="1" applyFill="1" applyBorder="1" applyAlignment="1" applyProtection="1"/>
    <xf numFmtId="0" fontId="2" fillId="5" borderId="1" xfId="0" applyNumberFormat="1" applyFont="1" applyFill="1" applyBorder="1" applyAlignment="1" applyProtection="1">
      <alignment horizontal="center"/>
    </xf>
    <xf numFmtId="4" fontId="2" fillId="5" borderId="1" xfId="0" applyNumberFormat="1" applyFont="1" applyFill="1" applyBorder="1" applyAlignment="1" applyProtection="1">
      <alignment horizontal="center"/>
    </xf>
    <xf numFmtId="4" fontId="2" fillId="5" borderId="1" xfId="0" applyNumberFormat="1" applyFont="1" applyFill="1" applyBorder="1" applyAlignment="1" applyProtection="1"/>
    <xf numFmtId="44" fontId="2" fillId="5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/>
    <xf numFmtId="2" fontId="2" fillId="2" borderId="1" xfId="0" applyNumberFormat="1" applyFont="1" applyFill="1" applyBorder="1" applyAlignment="1" applyProtection="1"/>
    <xf numFmtId="2" fontId="2" fillId="2" borderId="6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right"/>
    </xf>
    <xf numFmtId="4" fontId="2" fillId="2" borderId="7" xfId="0" applyNumberFormat="1" applyFont="1" applyFill="1" applyBorder="1" applyAlignment="1" applyProtection="1">
      <alignment horizontal="right"/>
    </xf>
    <xf numFmtId="4" fontId="2" fillId="2" borderId="3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/>
    <xf numFmtId="4" fontId="1" fillId="0" borderId="5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44" fontId="6" fillId="0" borderId="0" xfId="0" applyNumberFormat="1" applyFont="1" applyFill="1" applyBorder="1" applyAlignment="1" applyProtection="1"/>
    <xf numFmtId="44" fontId="9" fillId="0" borderId="0" xfId="0" applyNumberFormat="1" applyFont="1" applyFill="1" applyBorder="1"/>
    <xf numFmtId="44" fontId="6" fillId="4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/>
    </xf>
    <xf numFmtId="4" fontId="1" fillId="4" borderId="5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/>
    <xf numFmtId="0" fontId="0" fillId="0" borderId="0" xfId="0" applyFill="1"/>
    <xf numFmtId="9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1" fillId="6" borderId="5" xfId="0" applyNumberFormat="1" applyFont="1" applyFill="1" applyBorder="1" applyAlignment="1" applyProtection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/>
    </xf>
    <xf numFmtId="0" fontId="1" fillId="6" borderId="1" xfId="0" applyNumberFormat="1" applyFont="1" applyFill="1" applyBorder="1" applyAlignment="1" applyProtection="1"/>
    <xf numFmtId="0" fontId="1" fillId="4" borderId="5" xfId="0" applyNumberFormat="1" applyFont="1" applyFill="1" applyBorder="1" applyAlignment="1" applyProtection="1">
      <alignment horizontal="center" vertical="center" wrapText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left"/>
    </xf>
    <xf numFmtId="0" fontId="1" fillId="6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left" wrapText="1"/>
    </xf>
    <xf numFmtId="0" fontId="2" fillId="3" borderId="4" xfId="0" applyNumberFormat="1" applyFont="1" applyFill="1" applyBorder="1" applyAlignment="1" applyProtection="1">
      <alignment horizontal="left" wrapText="1"/>
    </xf>
    <xf numFmtId="0" fontId="2" fillId="3" borderId="3" xfId="0" applyNumberFormat="1" applyFont="1" applyFill="1" applyBorder="1" applyAlignment="1" applyProtection="1">
      <alignment horizontal="left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3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7" fillId="4" borderId="5" xfId="0" applyNumberFormat="1" applyFont="1" applyFill="1" applyBorder="1" applyAlignment="1" applyProtection="1">
      <alignment horizontal="center" wrapText="1"/>
    </xf>
    <xf numFmtId="0" fontId="7" fillId="4" borderId="6" xfId="0" applyNumberFormat="1" applyFont="1" applyFill="1" applyBorder="1" applyAlignment="1" applyProtection="1">
      <alignment horizont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center" wrapText="1"/>
    </xf>
    <xf numFmtId="0" fontId="1" fillId="4" borderId="6" xfId="0" applyNumberFormat="1" applyFont="1" applyFill="1" applyBorder="1" applyAlignment="1" applyProtection="1">
      <alignment horizont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2" fillId="4" borderId="2" xfId="0" applyNumberFormat="1" applyFont="1" applyFill="1" applyBorder="1" applyAlignment="1" applyProtection="1">
      <alignment horizontal="left" vertical="center"/>
    </xf>
    <xf numFmtId="0" fontId="2" fillId="4" borderId="4" xfId="0" applyNumberFormat="1" applyFont="1" applyFill="1" applyBorder="1" applyAlignment="1" applyProtection="1">
      <alignment horizontal="left" vertical="center"/>
    </xf>
    <xf numFmtId="0" fontId="2" fillId="4" borderId="9" xfId="0" applyNumberFormat="1" applyFont="1" applyFill="1" applyBorder="1" applyAlignment="1" applyProtection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selection activeCell="M19" sqref="M19"/>
    </sheetView>
  </sheetViews>
  <sheetFormatPr defaultRowHeight="15" x14ac:dyDescent="0.25"/>
  <cols>
    <col min="1" max="1" width="5.7109375" customWidth="1"/>
    <col min="2" max="2" width="21.85546875" customWidth="1"/>
    <col min="3" max="3" width="14.42578125" customWidth="1"/>
    <col min="4" max="4" width="12.28515625" customWidth="1"/>
    <col min="5" max="5" width="12.5703125" customWidth="1"/>
    <col min="7" max="7" width="17" customWidth="1"/>
  </cols>
  <sheetData>
    <row r="1" spans="1:14" x14ac:dyDescent="0.25">
      <c r="A1" s="1"/>
      <c r="B1" s="2" t="s">
        <v>42</v>
      </c>
      <c r="C1" s="1"/>
      <c r="D1" s="1"/>
      <c r="E1" s="58" t="s">
        <v>33</v>
      </c>
      <c r="F1" s="58"/>
      <c r="G1" s="58"/>
    </row>
    <row r="2" spans="1:14" x14ac:dyDescent="0.25">
      <c r="A2" s="1"/>
      <c r="B2" s="1"/>
      <c r="C2" s="1"/>
      <c r="D2" s="1"/>
      <c r="E2" s="71" t="s">
        <v>0</v>
      </c>
      <c r="F2" s="71"/>
      <c r="G2" s="71"/>
    </row>
    <row r="3" spans="1:14" ht="15.75" x14ac:dyDescent="0.25">
      <c r="A3" s="1"/>
      <c r="B3" s="44" t="s">
        <v>38</v>
      </c>
      <c r="C3" s="4"/>
      <c r="D3" s="4"/>
      <c r="E3" s="1"/>
      <c r="F3" s="1"/>
      <c r="G3" s="1"/>
    </row>
    <row r="4" spans="1:14" ht="9" customHeight="1" x14ac:dyDescent="0.25">
      <c r="A4" s="5"/>
      <c r="B4" s="6"/>
      <c r="C4" s="1"/>
      <c r="D4" s="1"/>
      <c r="E4" s="1"/>
      <c r="F4" s="1"/>
      <c r="G4" s="1"/>
    </row>
    <row r="5" spans="1:14" x14ac:dyDescent="0.25">
      <c r="A5" s="2" t="s">
        <v>43</v>
      </c>
      <c r="B5" s="2"/>
      <c r="C5" s="1"/>
      <c r="D5" s="1"/>
      <c r="E5" s="1"/>
      <c r="F5" s="1"/>
      <c r="G5" s="1"/>
    </row>
    <row r="6" spans="1:14" ht="30" customHeight="1" x14ac:dyDescent="0.25">
      <c r="A6" s="7" t="s">
        <v>1</v>
      </c>
      <c r="B6" s="59" t="s">
        <v>39</v>
      </c>
      <c r="C6" s="60"/>
      <c r="D6" s="60"/>
      <c r="E6" s="60"/>
      <c r="F6" s="60"/>
      <c r="G6" s="61"/>
    </row>
    <row r="7" spans="1:14" ht="32.25" customHeight="1" thickBot="1" x14ac:dyDescent="0.3">
      <c r="A7" s="72" t="s">
        <v>2</v>
      </c>
      <c r="B7" s="50" t="s">
        <v>31</v>
      </c>
      <c r="C7" s="51"/>
      <c r="D7" s="54" t="s">
        <v>4</v>
      </c>
      <c r="E7" s="74" t="s">
        <v>5</v>
      </c>
      <c r="F7" s="40" t="s">
        <v>6</v>
      </c>
      <c r="G7" s="51" t="s">
        <v>7</v>
      </c>
    </row>
    <row r="8" spans="1:14" ht="15.75" thickBot="1" x14ac:dyDescent="0.3">
      <c r="A8" s="73"/>
      <c r="B8" s="52"/>
      <c r="C8" s="53"/>
      <c r="D8" s="55"/>
      <c r="E8" s="52"/>
      <c r="F8" s="43"/>
      <c r="G8" s="53"/>
    </row>
    <row r="9" spans="1:14" x14ac:dyDescent="0.25">
      <c r="A9" s="45">
        <v>1</v>
      </c>
      <c r="B9" s="56" t="s">
        <v>32</v>
      </c>
      <c r="C9" s="57"/>
      <c r="D9" s="37">
        <v>1076.28</v>
      </c>
      <c r="E9" s="8"/>
      <c r="F9" s="41">
        <f>E9*$F$8</f>
        <v>0</v>
      </c>
      <c r="G9" s="10">
        <f t="shared" ref="G9:G13" si="0">ROUND(E9+F9,2)</f>
        <v>0</v>
      </c>
    </row>
    <row r="10" spans="1:14" x14ac:dyDescent="0.25">
      <c r="A10" s="46">
        <v>2</v>
      </c>
      <c r="B10" s="56" t="s">
        <v>8</v>
      </c>
      <c r="C10" s="57"/>
      <c r="D10" s="11">
        <v>357.11</v>
      </c>
      <c r="E10" s="8"/>
      <c r="F10" s="9">
        <f t="shared" ref="F10:F13" si="1">E10*$F$8</f>
        <v>0</v>
      </c>
      <c r="G10" s="10">
        <f t="shared" si="0"/>
        <v>0</v>
      </c>
    </row>
    <row r="11" spans="1:14" x14ac:dyDescent="0.25">
      <c r="A11" s="46">
        <v>3</v>
      </c>
      <c r="B11" s="56" t="s">
        <v>9</v>
      </c>
      <c r="C11" s="57"/>
      <c r="D11" s="11">
        <v>417.01</v>
      </c>
      <c r="E11" s="8"/>
      <c r="F11" s="9">
        <f t="shared" si="1"/>
        <v>0</v>
      </c>
      <c r="G11" s="10">
        <f t="shared" si="0"/>
        <v>0</v>
      </c>
    </row>
    <row r="12" spans="1:14" x14ac:dyDescent="0.25">
      <c r="A12" s="46">
        <v>4</v>
      </c>
      <c r="B12" s="56" t="s">
        <v>10</v>
      </c>
      <c r="C12" s="57"/>
      <c r="D12" s="11">
        <v>468.47</v>
      </c>
      <c r="E12" s="8"/>
      <c r="F12" s="9">
        <f t="shared" si="1"/>
        <v>0</v>
      </c>
      <c r="G12" s="10">
        <f t="shared" si="0"/>
        <v>0</v>
      </c>
    </row>
    <row r="13" spans="1:14" x14ac:dyDescent="0.25">
      <c r="A13" s="46">
        <v>5</v>
      </c>
      <c r="B13" s="56" t="s">
        <v>11</v>
      </c>
      <c r="C13" s="57"/>
      <c r="D13" s="11">
        <v>516.45000000000005</v>
      </c>
      <c r="E13" s="8"/>
      <c r="F13" s="9">
        <f t="shared" si="1"/>
        <v>0</v>
      </c>
      <c r="G13" s="10">
        <f t="shared" si="0"/>
        <v>0</v>
      </c>
    </row>
    <row r="14" spans="1:14" x14ac:dyDescent="0.25">
      <c r="A14" s="68" t="s">
        <v>12</v>
      </c>
      <c r="B14" s="69"/>
      <c r="C14" s="70"/>
      <c r="D14" s="12">
        <f>SUM(D9:D13)</f>
        <v>2835.3199999999997</v>
      </c>
      <c r="E14" s="13">
        <f>SUM(E9:E13)</f>
        <v>0</v>
      </c>
      <c r="F14" s="12">
        <f>SUM(F9:F13)</f>
        <v>0</v>
      </c>
      <c r="G14" s="12">
        <f>SUM(G9:G13)</f>
        <v>0</v>
      </c>
    </row>
    <row r="15" spans="1:14" x14ac:dyDescent="0.25">
      <c r="A15" s="65" t="s">
        <v>13</v>
      </c>
      <c r="B15" s="66"/>
      <c r="C15" s="67"/>
      <c r="D15" s="15" t="s">
        <v>14</v>
      </c>
      <c r="E15" s="16">
        <f>E14*12</f>
        <v>0</v>
      </c>
      <c r="F15" s="16">
        <f>F14*12</f>
        <v>0</v>
      </c>
      <c r="G15" s="17">
        <f>SUM(E15:F15)</f>
        <v>0</v>
      </c>
    </row>
    <row r="16" spans="1:14" ht="13.5" customHeight="1" x14ac:dyDescent="0.25">
      <c r="A16" s="1"/>
      <c r="B16" s="1"/>
      <c r="C16" s="1"/>
      <c r="D16" s="1"/>
      <c r="E16" s="1"/>
      <c r="F16" s="1"/>
      <c r="G16" s="1"/>
      <c r="N16" s="42"/>
    </row>
    <row r="17" spans="1:7" ht="31.5" customHeight="1" x14ac:dyDescent="0.25">
      <c r="A17" s="18" t="s">
        <v>15</v>
      </c>
      <c r="B17" s="62" t="s">
        <v>40</v>
      </c>
      <c r="C17" s="63"/>
      <c r="D17" s="63"/>
      <c r="E17" s="63"/>
      <c r="F17" s="63"/>
      <c r="G17" s="64"/>
    </row>
    <row r="18" spans="1:7" ht="39" customHeight="1" thickBot="1" x14ac:dyDescent="0.3">
      <c r="A18" s="48" t="s">
        <v>2</v>
      </c>
      <c r="B18" s="50" t="s">
        <v>3</v>
      </c>
      <c r="C18" s="51"/>
      <c r="D18" s="54" t="s">
        <v>4</v>
      </c>
      <c r="E18" s="50" t="s">
        <v>16</v>
      </c>
      <c r="F18" s="40" t="s">
        <v>6</v>
      </c>
      <c r="G18" s="51" t="s">
        <v>7</v>
      </c>
    </row>
    <row r="19" spans="1:7" ht="15.75" thickBot="1" x14ac:dyDescent="0.3">
      <c r="A19" s="49"/>
      <c r="B19" s="52"/>
      <c r="C19" s="53"/>
      <c r="D19" s="55"/>
      <c r="E19" s="52"/>
      <c r="F19" s="43"/>
      <c r="G19" s="53"/>
    </row>
    <row r="20" spans="1:7" x14ac:dyDescent="0.25">
      <c r="A20" s="46">
        <v>1</v>
      </c>
      <c r="B20" s="56" t="s">
        <v>17</v>
      </c>
      <c r="C20" s="57"/>
      <c r="D20" s="19">
        <v>195.37</v>
      </c>
      <c r="E20" s="8"/>
      <c r="F20" s="41">
        <f>E20*$F$19</f>
        <v>0</v>
      </c>
      <c r="G20" s="10">
        <f>ROUND(E20+F20,2)</f>
        <v>0</v>
      </c>
    </row>
    <row r="21" spans="1:7" x14ac:dyDescent="0.25">
      <c r="A21" s="46">
        <v>2</v>
      </c>
      <c r="B21" s="56" t="s">
        <v>18</v>
      </c>
      <c r="C21" s="57"/>
      <c r="D21" s="19">
        <v>91.92</v>
      </c>
      <c r="E21" s="8"/>
      <c r="F21" s="41">
        <f t="shared" ref="F21:F24" si="2">E21*$F$19</f>
        <v>0</v>
      </c>
      <c r="G21" s="10">
        <f>ROUND(E21+F21,2)</f>
        <v>0</v>
      </c>
    </row>
    <row r="22" spans="1:7" x14ac:dyDescent="0.25">
      <c r="A22" s="46">
        <v>3</v>
      </c>
      <c r="B22" s="56" t="s">
        <v>19</v>
      </c>
      <c r="C22" s="57"/>
      <c r="D22" s="19">
        <v>54.41</v>
      </c>
      <c r="E22" s="8"/>
      <c r="F22" s="41">
        <f t="shared" si="2"/>
        <v>0</v>
      </c>
      <c r="G22" s="10">
        <f>ROUND(E22+F22,2)</f>
        <v>0</v>
      </c>
    </row>
    <row r="23" spans="1:7" x14ac:dyDescent="0.25">
      <c r="A23" s="46">
        <v>4</v>
      </c>
      <c r="B23" s="56" t="s">
        <v>20</v>
      </c>
      <c r="C23" s="57"/>
      <c r="D23" s="19">
        <v>140.52000000000001</v>
      </c>
      <c r="E23" s="8"/>
      <c r="F23" s="41">
        <f t="shared" si="2"/>
        <v>0</v>
      </c>
      <c r="G23" s="10">
        <f>ROUND(E23+F23,2)</f>
        <v>0</v>
      </c>
    </row>
    <row r="24" spans="1:7" x14ac:dyDescent="0.25">
      <c r="A24" s="46">
        <v>5</v>
      </c>
      <c r="B24" s="56" t="s">
        <v>21</v>
      </c>
      <c r="C24" s="57"/>
      <c r="D24" s="19">
        <v>143.87</v>
      </c>
      <c r="E24" s="8"/>
      <c r="F24" s="41">
        <f t="shared" si="2"/>
        <v>0</v>
      </c>
      <c r="G24" s="10">
        <f>ROUND(E24+F24,2)</f>
        <v>0</v>
      </c>
    </row>
    <row r="25" spans="1:7" x14ac:dyDescent="0.25">
      <c r="A25" s="68" t="s">
        <v>22</v>
      </c>
      <c r="B25" s="69"/>
      <c r="C25" s="70"/>
      <c r="D25" s="20">
        <f>SUM(D20:D24)</f>
        <v>626.09</v>
      </c>
      <c r="E25" s="21">
        <f>SUM(E20:E24)</f>
        <v>0</v>
      </c>
      <c r="F25" s="20">
        <f>SUM(F20:F24)</f>
        <v>0</v>
      </c>
      <c r="G25" s="20">
        <f>SUM(G20:G24)</f>
        <v>0</v>
      </c>
    </row>
    <row r="26" spans="1:7" x14ac:dyDescent="0.25">
      <c r="A26" s="65" t="s">
        <v>23</v>
      </c>
      <c r="B26" s="66"/>
      <c r="C26" s="67"/>
      <c r="D26" s="14" t="s">
        <v>24</v>
      </c>
      <c r="E26" s="16">
        <f>E25*2</f>
        <v>0</v>
      </c>
      <c r="F26" s="16">
        <f>F25*2</f>
        <v>0</v>
      </c>
      <c r="G26" s="17">
        <f>SUM(E26:F26)</f>
        <v>0</v>
      </c>
    </row>
    <row r="27" spans="1:7" x14ac:dyDescent="0.25">
      <c r="A27" s="22"/>
      <c r="B27" s="23"/>
      <c r="C27" s="24"/>
      <c r="D27" s="6"/>
      <c r="E27" s="1"/>
      <c r="F27" s="1"/>
      <c r="G27" s="1"/>
    </row>
    <row r="28" spans="1:7" ht="22.5" customHeight="1" x14ac:dyDescent="0.25">
      <c r="A28" s="18" t="s">
        <v>25</v>
      </c>
      <c r="B28" s="78" t="s">
        <v>26</v>
      </c>
      <c r="C28" s="79"/>
      <c r="D28" s="79"/>
      <c r="E28" s="79"/>
      <c r="F28" s="79"/>
      <c r="G28" s="80"/>
    </row>
    <row r="29" spans="1:7" ht="39" customHeight="1" thickBot="1" x14ac:dyDescent="0.3">
      <c r="A29" s="81" t="s">
        <v>2</v>
      </c>
      <c r="B29" s="74" t="s">
        <v>27</v>
      </c>
      <c r="C29" s="74" t="s">
        <v>28</v>
      </c>
      <c r="D29" s="54" t="s">
        <v>4</v>
      </c>
      <c r="E29" s="50" t="s">
        <v>5</v>
      </c>
      <c r="F29" s="40" t="s">
        <v>6</v>
      </c>
      <c r="G29" s="51" t="s">
        <v>7</v>
      </c>
    </row>
    <row r="30" spans="1:7" ht="15.75" thickBot="1" x14ac:dyDescent="0.3">
      <c r="A30" s="82"/>
      <c r="B30" s="83"/>
      <c r="C30" s="83"/>
      <c r="D30" s="55"/>
      <c r="E30" s="52"/>
      <c r="F30" s="43"/>
      <c r="G30" s="53"/>
    </row>
    <row r="31" spans="1:7" x14ac:dyDescent="0.25">
      <c r="A31" s="46">
        <v>1</v>
      </c>
      <c r="B31" s="47" t="s">
        <v>17</v>
      </c>
      <c r="C31" s="46">
        <v>99</v>
      </c>
      <c r="D31" s="19">
        <v>228.33</v>
      </c>
      <c r="E31" s="8"/>
      <c r="F31" s="41">
        <f>E31*$F$30</f>
        <v>0</v>
      </c>
      <c r="G31" s="10">
        <f>ROUND(E31+F31,2)</f>
        <v>0</v>
      </c>
    </row>
    <row r="32" spans="1:7" x14ac:dyDescent="0.25">
      <c r="A32" s="46">
        <v>2</v>
      </c>
      <c r="B32" s="47" t="s">
        <v>18</v>
      </c>
      <c r="C32" s="46">
        <v>34</v>
      </c>
      <c r="D32" s="19">
        <v>113.67</v>
      </c>
      <c r="E32" s="8"/>
      <c r="F32" s="41">
        <f t="shared" ref="F32:F35" si="3">E32*$F$30</f>
        <v>0</v>
      </c>
      <c r="G32" s="10">
        <f>ROUND(E32+F32,2)</f>
        <v>0</v>
      </c>
    </row>
    <row r="33" spans="1:8" x14ac:dyDescent="0.25">
      <c r="A33" s="46">
        <v>3</v>
      </c>
      <c r="B33" s="47" t="s">
        <v>19</v>
      </c>
      <c r="C33" s="46">
        <v>31</v>
      </c>
      <c r="D33" s="19">
        <v>60.21</v>
      </c>
      <c r="E33" s="8"/>
      <c r="F33" s="41">
        <f t="shared" si="3"/>
        <v>0</v>
      </c>
      <c r="G33" s="10">
        <f>ROUND(E33+F33,2)</f>
        <v>0</v>
      </c>
    </row>
    <row r="34" spans="1:8" x14ac:dyDescent="0.25">
      <c r="A34" s="46">
        <v>4</v>
      </c>
      <c r="B34" s="47" t="s">
        <v>20</v>
      </c>
      <c r="C34" s="46">
        <v>58</v>
      </c>
      <c r="D34" s="19">
        <v>112.59</v>
      </c>
      <c r="E34" s="8"/>
      <c r="F34" s="41">
        <f t="shared" si="3"/>
        <v>0</v>
      </c>
      <c r="G34" s="10">
        <f>ROUND(E34+F34,2)</f>
        <v>0</v>
      </c>
    </row>
    <row r="35" spans="1:8" x14ac:dyDescent="0.25">
      <c r="A35" s="46">
        <v>5</v>
      </c>
      <c r="B35" s="47" t="s">
        <v>21</v>
      </c>
      <c r="C35" s="46">
        <v>26</v>
      </c>
      <c r="D35" s="19">
        <v>121.21</v>
      </c>
      <c r="E35" s="8"/>
      <c r="F35" s="41">
        <f t="shared" si="3"/>
        <v>0</v>
      </c>
      <c r="G35" s="10">
        <f>ROUND(E35+F35,2)</f>
        <v>0</v>
      </c>
    </row>
    <row r="36" spans="1:8" x14ac:dyDescent="0.25">
      <c r="A36" s="68" t="s">
        <v>29</v>
      </c>
      <c r="B36" s="70"/>
      <c r="C36" s="25">
        <f>SUM(C31:C35)</f>
        <v>248</v>
      </c>
      <c r="D36" s="26">
        <f>SUM(D31:D35)</f>
        <v>636.01</v>
      </c>
      <c r="E36" s="27">
        <f>SUM(E31:E35)</f>
        <v>0</v>
      </c>
      <c r="F36" s="28">
        <f>SUM(F31:F35)</f>
        <v>0</v>
      </c>
      <c r="G36" s="28">
        <f>SUM(G31:G35)</f>
        <v>0</v>
      </c>
    </row>
    <row r="37" spans="1:8" x14ac:dyDescent="0.25">
      <c r="A37" s="65" t="s">
        <v>23</v>
      </c>
      <c r="B37" s="66"/>
      <c r="C37" s="67"/>
      <c r="D37" s="14" t="s">
        <v>24</v>
      </c>
      <c r="E37" s="16">
        <f>E36*2</f>
        <v>0</v>
      </c>
      <c r="F37" s="16">
        <f>F36*2</f>
        <v>0</v>
      </c>
      <c r="G37" s="17">
        <f>SUM(E37:F37)</f>
        <v>0</v>
      </c>
    </row>
    <row r="38" spans="1:8" ht="15.75" thickBot="1" x14ac:dyDescent="0.3">
      <c r="A38" s="75"/>
      <c r="B38" s="76"/>
      <c r="C38" s="76"/>
      <c r="D38" s="77"/>
      <c r="E38" s="29"/>
      <c r="F38" s="30"/>
      <c r="G38" s="31"/>
    </row>
    <row r="39" spans="1:8" ht="21" customHeight="1" thickBot="1" x14ac:dyDescent="0.3">
      <c r="A39" s="86" t="s">
        <v>30</v>
      </c>
      <c r="B39" s="87"/>
      <c r="C39" s="87"/>
      <c r="D39" s="87"/>
      <c r="E39" s="87"/>
      <c r="F39" s="88"/>
      <c r="G39" s="35">
        <f>G15+G26+G37</f>
        <v>0</v>
      </c>
    </row>
    <row r="40" spans="1:8" ht="15.75" x14ac:dyDescent="0.25">
      <c r="A40" s="3"/>
      <c r="B40" s="32"/>
      <c r="C40" s="3"/>
      <c r="D40" s="3"/>
      <c r="E40" s="3"/>
      <c r="F40" s="3"/>
      <c r="G40" s="33"/>
    </row>
    <row r="41" spans="1:8" ht="17.25" x14ac:dyDescent="0.3">
      <c r="B41" s="36" t="s">
        <v>41</v>
      </c>
      <c r="G41" s="34"/>
    </row>
    <row r="43" spans="1:8" ht="15.75" x14ac:dyDescent="0.25">
      <c r="C43" s="38"/>
      <c r="D43" s="84" t="s">
        <v>36</v>
      </c>
      <c r="E43" s="84"/>
      <c r="F43" s="84"/>
      <c r="G43" s="39"/>
    </row>
    <row r="44" spans="1:8" ht="15.75" x14ac:dyDescent="0.25">
      <c r="C44" s="85" t="s">
        <v>37</v>
      </c>
      <c r="D44" s="85"/>
      <c r="E44" s="85"/>
      <c r="F44" s="85"/>
    </row>
    <row r="45" spans="1:8" ht="15.75" x14ac:dyDescent="0.25">
      <c r="C45" s="85" t="s">
        <v>34</v>
      </c>
      <c r="D45" s="85"/>
      <c r="E45" s="85"/>
      <c r="F45" s="85"/>
      <c r="G45" s="85"/>
    </row>
    <row r="46" spans="1:8" ht="15.75" x14ac:dyDescent="0.25">
      <c r="C46" s="85" t="s">
        <v>35</v>
      </c>
      <c r="D46" s="85"/>
      <c r="E46" s="85"/>
      <c r="F46" s="85"/>
      <c r="G46" s="85"/>
      <c r="H46" s="85"/>
    </row>
  </sheetData>
  <mergeCells count="43">
    <mergeCell ref="D43:F43"/>
    <mergeCell ref="C44:F44"/>
    <mergeCell ref="C45:G45"/>
    <mergeCell ref="C46:H46"/>
    <mergeCell ref="A39:F39"/>
    <mergeCell ref="A38:D38"/>
    <mergeCell ref="A37:C37"/>
    <mergeCell ref="B23:C23"/>
    <mergeCell ref="B24:C24"/>
    <mergeCell ref="A25:C25"/>
    <mergeCell ref="B28:G28"/>
    <mergeCell ref="A26:C26"/>
    <mergeCell ref="A36:B36"/>
    <mergeCell ref="A29:A30"/>
    <mergeCell ref="B29:B30"/>
    <mergeCell ref="C29:C30"/>
    <mergeCell ref="D29:D30"/>
    <mergeCell ref="E29:E30"/>
    <mergeCell ref="G29:G30"/>
    <mergeCell ref="E1:G1"/>
    <mergeCell ref="B6:G6"/>
    <mergeCell ref="B17:G17"/>
    <mergeCell ref="B9:C9"/>
    <mergeCell ref="B10:C10"/>
    <mergeCell ref="A15:C15"/>
    <mergeCell ref="B11:C11"/>
    <mergeCell ref="A14:C14"/>
    <mergeCell ref="E2:G2"/>
    <mergeCell ref="A7:A8"/>
    <mergeCell ref="B7:C8"/>
    <mergeCell ref="D7:D8"/>
    <mergeCell ref="E7:E8"/>
    <mergeCell ref="G7:G8"/>
    <mergeCell ref="B22:C22"/>
    <mergeCell ref="B12:C12"/>
    <mergeCell ref="B13:C13"/>
    <mergeCell ref="B21:C21"/>
    <mergeCell ref="B20:C20"/>
    <mergeCell ref="A18:A19"/>
    <mergeCell ref="B18:C19"/>
    <mergeCell ref="D18:D19"/>
    <mergeCell ref="E18:E19"/>
    <mergeCell ref="G18:G19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Braun</dc:creator>
  <cp:lastModifiedBy>Barbara Braun</cp:lastModifiedBy>
  <cp:lastPrinted>2021-10-29T12:32:53Z</cp:lastPrinted>
  <dcterms:created xsi:type="dcterms:W3CDTF">2018-03-06T12:40:48Z</dcterms:created>
  <dcterms:modified xsi:type="dcterms:W3CDTF">2022-10-25T13:15:31Z</dcterms:modified>
</cp:coreProperties>
</file>