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810" windowWidth="28770" windowHeight="6855" activeTab="0"/>
  </bookViews>
  <sheets>
    <sheet name="kwartał I" sheetId="1" r:id="rId1"/>
  </sheets>
  <externalReferences>
    <externalReference r:id="rId4"/>
  </externalReferences>
  <definedNames>
    <definedName name="050_II">#REF!</definedName>
    <definedName name="Bilans">#REF!</definedName>
    <definedName name="cit_pow">#REF!</definedName>
    <definedName name="CIT98_MM_SUM">#REF!</definedName>
    <definedName name="Drogowa">#REF!</definedName>
    <definedName name="Drogowa_A">#REF!</definedName>
    <definedName name="lud_pow">#REF!</definedName>
    <definedName name="Oświatowa">#REF!</definedName>
    <definedName name="P_podtran">#REF!</definedName>
    <definedName name="Udziały">#REF!</definedName>
    <definedName name="Wyrównawcza">#REF!</definedName>
    <definedName name="Wyrównawcza_A">#REF!</definedName>
    <definedName name="Wyrównawcza_B">#REF!</definedName>
    <definedName name="Wyrównawcza_P">#REF!</definedName>
    <definedName name="Wyrównawcza_S">#REF!</definedName>
    <definedName name="Zapotrzebowanie">#REF!</definedName>
  </definedNames>
  <calcPr fullCalcOnLoad="1"/>
</workbook>
</file>

<file path=xl/sharedStrings.xml><?xml version="1.0" encoding="utf-8"?>
<sst xmlns="http://schemas.openxmlformats.org/spreadsheetml/2006/main" count="76" uniqueCount="64">
  <si>
    <t>02</t>
  </si>
  <si>
    <t>dolnośląskie</t>
  </si>
  <si>
    <t>04</t>
  </si>
  <si>
    <t>kujawsko-pomorskie</t>
  </si>
  <si>
    <t>06</t>
  </si>
  <si>
    <t>lubelskie</t>
  </si>
  <si>
    <t>08</t>
  </si>
  <si>
    <t>lubuskie</t>
  </si>
  <si>
    <t>10</t>
  </si>
  <si>
    <t>łódzkie</t>
  </si>
  <si>
    <t>12</t>
  </si>
  <si>
    <t>małopolskie</t>
  </si>
  <si>
    <t>14</t>
  </si>
  <si>
    <t>mazowieckie</t>
  </si>
  <si>
    <t>16</t>
  </si>
  <si>
    <t>opolskie</t>
  </si>
  <si>
    <t>18</t>
  </si>
  <si>
    <t>podkarpackie</t>
  </si>
  <si>
    <t>20</t>
  </si>
  <si>
    <t>podlaskie</t>
  </si>
  <si>
    <t>22</t>
  </si>
  <si>
    <t>pomorskie</t>
  </si>
  <si>
    <t>24</t>
  </si>
  <si>
    <t>śląskie</t>
  </si>
  <si>
    <t>26</t>
  </si>
  <si>
    <t>świętokrzyskie</t>
  </si>
  <si>
    <t>28</t>
  </si>
  <si>
    <t>warmińsko-mazurskie</t>
  </si>
  <si>
    <t>30</t>
  </si>
  <si>
    <t>wielkopolskie</t>
  </si>
  <si>
    <t>32</t>
  </si>
  <si>
    <t>zachodniopomorskie</t>
  </si>
  <si>
    <t>Kod</t>
  </si>
  <si>
    <t>Województwo</t>
  </si>
  <si>
    <t>Łączna kwota</t>
  </si>
  <si>
    <t>3a</t>
  </si>
  <si>
    <t>3b</t>
  </si>
  <si>
    <t>4a</t>
  </si>
  <si>
    <t>4b</t>
  </si>
  <si>
    <t>5a</t>
  </si>
  <si>
    <t>5b</t>
  </si>
  <si>
    <t>6a</t>
  </si>
  <si>
    <t>6b</t>
  </si>
  <si>
    <t>S</t>
  </si>
  <si>
    <t>8a</t>
  </si>
  <si>
    <t>8b</t>
  </si>
  <si>
    <r>
      <t xml:space="preserve">S u b w e n c j a   o g ó l n a   d l a   w o j e w ó d z t w   </t>
    </r>
    <r>
      <rPr>
        <sz val="8"/>
        <rFont val="Times New Roman CE"/>
        <family val="1"/>
      </rPr>
      <t>(część 82 dział 758)</t>
    </r>
  </si>
  <si>
    <t>(rozdział 75833  $2930)</t>
  </si>
  <si>
    <t>Rezerwa Subwencji</t>
  </si>
  <si>
    <t>9a</t>
  </si>
  <si>
    <t>9b</t>
  </si>
  <si>
    <r>
      <t xml:space="preserve">Kwota  </t>
    </r>
    <r>
      <rPr>
        <b/>
        <sz val="10"/>
        <rFont val="Times New Roman CE"/>
        <family val="1"/>
      </rPr>
      <t>W p ł a t</t>
    </r>
  </si>
  <si>
    <r>
      <t xml:space="preserve">Subwencja oświatowa
</t>
    </r>
    <r>
      <rPr>
        <sz val="7"/>
        <rFont val="Times New Roman CE"/>
        <family val="1"/>
      </rPr>
      <t>(rozdział 75801  $2920)</t>
    </r>
  </si>
  <si>
    <r>
      <t xml:space="preserve">Subwencja regionalna
</t>
    </r>
    <r>
      <rPr>
        <sz val="7"/>
        <rFont val="Times New Roman CE"/>
        <family val="1"/>
      </rPr>
      <t>(rozdział 75833 $2920)</t>
    </r>
  </si>
  <si>
    <r>
      <t xml:space="preserve">Subwencja wyrównawcza
</t>
    </r>
    <r>
      <rPr>
        <sz val="7"/>
        <rFont val="Times New Roman CE"/>
        <family val="1"/>
      </rPr>
      <t>(rozdział 75804 $2920)</t>
    </r>
  </si>
  <si>
    <t>7</t>
  </si>
  <si>
    <r>
      <t xml:space="preserve">Dochody z tyt. udziału w </t>
    </r>
    <r>
      <rPr>
        <b/>
        <sz val="9"/>
        <rFont val="Times New Roman CE"/>
        <family val="1"/>
      </rPr>
      <t xml:space="preserve">PIT
</t>
    </r>
    <r>
      <rPr>
        <sz val="9"/>
        <rFont val="Times New Roman CE"/>
        <family val="1"/>
      </rPr>
      <t>(część 19 dział 756 roz. 75623 $0010)</t>
    </r>
  </si>
  <si>
    <t>2020 rok</t>
  </si>
  <si>
    <t>I kwartał</t>
  </si>
  <si>
    <t>2020 rok wyk. I kwartał</t>
  </si>
  <si>
    <r>
      <t>(rozdział 75802  §2770</t>
    </r>
    <r>
      <rPr>
        <sz val="7"/>
        <rFont val="Times New Roman CE"/>
        <family val="1"/>
      </rPr>
      <t>)</t>
    </r>
  </si>
  <si>
    <t>(rozdział 75802  §6180)</t>
  </si>
  <si>
    <t>10a</t>
  </si>
  <si>
    <t>10b</t>
  </si>
</sst>
</file>

<file path=xl/styles.xml><?xml version="1.0" encoding="utf-8"?>
<styleSheet xmlns="http://schemas.openxmlformats.org/spreadsheetml/2006/main">
  <numFmts count="6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0.00000%"/>
    <numFmt numFmtId="166" formatCode="0.0000000000%"/>
    <numFmt numFmtId="167" formatCode="0.0000"/>
    <numFmt numFmtId="168" formatCode="0.000"/>
    <numFmt numFmtId="169" formatCode="0.0"/>
    <numFmt numFmtId="170" formatCode="0.00000"/>
    <numFmt numFmtId="171" formatCode="0.000000"/>
    <numFmt numFmtId="172" formatCode="0.0%"/>
    <numFmt numFmtId="173" formatCode="0.0000000"/>
    <numFmt numFmtId="174" formatCode="0.000%"/>
    <numFmt numFmtId="175" formatCode="0.0000%"/>
    <numFmt numFmtId="176" formatCode="0.00000000"/>
    <numFmt numFmtId="177" formatCode="0.000000000"/>
    <numFmt numFmtId="178" formatCode="_-* #,##0.000\ _z_ł_-;\-* #,##0.000\ _z_ł_-;_-* &quot;-&quot;??\ _z_ł_-;_-@_-"/>
    <numFmt numFmtId="179" formatCode="_-* #,##0.0000\ _z_ł_-;\-* #,##0.0000\ _z_ł_-;_-* &quot;-&quot;??\ _z_ł_-;_-@_-"/>
    <numFmt numFmtId="180" formatCode="_-* #,##0.0\ _z_ł_-;\-* #,##0.0\ _z_ł_-;_-* &quot;-&quot;??\ _z_ł_-;_-@_-"/>
    <numFmt numFmtId="181" formatCode="_-* #,##0\ _z_ł_-;\-* #,##0\ _z_ł_-;_-* &quot;-&quot;??\ _z_ł_-;_-@_-"/>
    <numFmt numFmtId="182" formatCode="_-* #,##0.00000\ _z_ł_-;\-* #,##0.00000\ _z_ł_-;_-* &quot;-&quot;??\ _z_ł_-;_-@_-"/>
    <numFmt numFmtId="183" formatCode="0.0000000000"/>
    <numFmt numFmtId="184" formatCode="0.00_ ;[Red]\-0.00\ "/>
    <numFmt numFmtId="185" formatCode="0.0_ ;[Red]\-0.0\ "/>
    <numFmt numFmtId="186" formatCode="0_ ;[Red]\-0\ "/>
    <numFmt numFmtId="187" formatCode="_-* #,##0.0000\ _z_ł_-;\-* #,##0.0000\ _z_ł_-;_-* &quot;-&quot;????\ _z_ł_-;_-@_-"/>
    <numFmt numFmtId="188" formatCode="#,##0.0\ _z_ł;[Red]\-#,##0.0\ _z_ł"/>
    <numFmt numFmtId="189" formatCode="#,##0;&quot;-&quot;#,##0"/>
    <numFmt numFmtId="190" formatCode="#,##0;[Red]&quot;-&quot;#,##0"/>
    <numFmt numFmtId="191" formatCode="#,##0.00;&quot;-&quot;#,##0.00"/>
    <numFmt numFmtId="192" formatCode="#,##0.00;[Red]&quot;-&quot;#,##0.00"/>
    <numFmt numFmtId="193" formatCode="yy\-mm\-dd"/>
    <numFmt numFmtId="194" formatCode="dd\-mmm\-yy"/>
    <numFmt numFmtId="195" formatCode="dd\-mmm"/>
    <numFmt numFmtId="196" formatCode="mmm\-yy"/>
    <numFmt numFmtId="197" formatCode="yy\-mm\-dd\ hh:mm"/>
    <numFmt numFmtId="198" formatCode="#,##0.0"/>
    <numFmt numFmtId="199" formatCode=";;;"/>
    <numFmt numFmtId="200" formatCode="#,##0\ \ "/>
    <numFmt numFmtId="201" formatCode="#,##0.0\ "/>
    <numFmt numFmtId="202" formatCode="#,##0\ "/>
    <numFmt numFmtId="203" formatCode="#,##0.0\ \ "/>
    <numFmt numFmtId="204" formatCode="0.0\ "/>
    <numFmt numFmtId="205" formatCode="_-* #,##0.000000\ _z_ł_-;\-* #,##0.000000\ _z_ł_-;_-* &quot;-&quot;??\ _z_ł_-;_-@_-"/>
    <numFmt numFmtId="206" formatCode="_-* #,##0.0000000\ _z_ł_-;\-* #,##0.0000000\ _z_ł_-;_-* &quot;-&quot;??\ _z_ł_-;_-@_-"/>
    <numFmt numFmtId="207" formatCode="#,##0.00\ _z_ł"/>
    <numFmt numFmtId="208" formatCode="#,##0.0\ _z_ł"/>
    <numFmt numFmtId="209" formatCode="#,##0\ _z_ł"/>
    <numFmt numFmtId="210" formatCode="_-* #,##0.000\ _z_ł_-;\-* #,##0.000\ _z_ł_-;_-* &quot;-&quot;???\ _z_ł_-;_-@_-"/>
    <numFmt numFmtId="211" formatCode="_-* #,##0.00000000\ _z_ł_-;\-* #,##0.00000000\ _z_ł_-;_-* &quot;-&quot;??\ _z_ł_-;_-@_-"/>
    <numFmt numFmtId="212" formatCode="_-* #,##0.0\ _z_ł_-;\-* #,##0.0\ _z_ł_-;_-* &quot;-&quot;?\ _z_ł_-;_-@_-"/>
    <numFmt numFmtId="213" formatCode="_-* #,##0.00000\ _z_ł_-;\-* #,##0.00000\ _z_ł_-;_-* &quot;-&quot;?????\ _z_ł_-;_-@_-"/>
    <numFmt numFmtId="214" formatCode="0.000000%"/>
    <numFmt numFmtId="215" formatCode="#,##0.000000000"/>
    <numFmt numFmtId="216" formatCode="#,##0.0000000000"/>
    <numFmt numFmtId="217" formatCode="#,##0.000000000000"/>
    <numFmt numFmtId="218" formatCode="#,##0.000000"/>
    <numFmt numFmtId="219" formatCode="&quot;Tak&quot;;&quot;Tak&quot;;&quot;Nie&quot;"/>
    <numFmt numFmtId="220" formatCode="&quot;Prawda&quot;;&quot;Prawda&quot;;&quot;Fałsz&quot;"/>
    <numFmt numFmtId="221" formatCode="&quot;Włączone&quot;;&quot;Włączone&quot;;&quot;Wyłączone&quot;"/>
    <numFmt numFmtId="222" formatCode="[$€-2]\ #,##0.00_);[Red]\([$€-2]\ #,##0.00\)"/>
  </numFmts>
  <fonts count="50">
    <font>
      <sz val="10"/>
      <name val="Arial CE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Times New Roman CE"/>
      <family val="1"/>
    </font>
    <font>
      <i/>
      <sz val="7"/>
      <name val="Times New Roman CE"/>
      <family val="1"/>
    </font>
    <font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sz val="7"/>
      <name val="Symbol"/>
      <family val="1"/>
    </font>
    <font>
      <sz val="7"/>
      <name val="Times New Roman CE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sz val="10"/>
      <color indexed="17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0"/>
      <name val="Times New Roman"/>
      <family val="2"/>
    </font>
    <font>
      <sz val="11"/>
      <color indexed="8"/>
      <name val="Calibri"/>
      <family val="2"/>
    </font>
    <font>
      <b/>
      <sz val="10"/>
      <color indexed="52"/>
      <name val="Times New Roman"/>
      <family val="2"/>
    </font>
    <font>
      <b/>
      <sz val="10"/>
      <color indexed="8"/>
      <name val="Times New Roman"/>
      <family val="2"/>
    </font>
    <font>
      <i/>
      <sz val="10"/>
      <color indexed="23"/>
      <name val="Times New Roman"/>
      <family val="2"/>
    </font>
    <font>
      <sz val="10"/>
      <color indexed="10"/>
      <name val="Times New Roman"/>
      <family val="2"/>
    </font>
    <font>
      <b/>
      <sz val="18"/>
      <color indexed="56"/>
      <name val="Cambria"/>
      <family val="2"/>
    </font>
    <font>
      <sz val="10"/>
      <color indexed="2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sz val="10"/>
      <color rgb="FF006100"/>
      <name val="Times New Roman"/>
      <family val="2"/>
    </font>
    <font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9C6500"/>
      <name val="Times New Roman"/>
      <family val="2"/>
    </font>
    <font>
      <sz val="11"/>
      <color theme="1"/>
      <name val="Calibri"/>
      <family val="2"/>
    </font>
    <font>
      <b/>
      <sz val="10"/>
      <color rgb="FFFA7D00"/>
      <name val="Times New Roman"/>
      <family val="2"/>
    </font>
    <font>
      <b/>
      <sz val="10"/>
      <color theme="1"/>
      <name val="Times New Roman"/>
      <family val="2"/>
    </font>
    <font>
      <i/>
      <sz val="10"/>
      <color rgb="FF7F7F7F"/>
      <name val="Times New Roman"/>
      <family val="2"/>
    </font>
    <font>
      <sz val="10"/>
      <color rgb="FFFF0000"/>
      <name val="Times New Roman"/>
      <family val="2"/>
    </font>
    <font>
      <b/>
      <sz val="18"/>
      <color theme="3"/>
      <name val="Cambria"/>
      <family val="2"/>
    </font>
    <font>
      <sz val="10"/>
      <color rgb="FF9C0006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>
      <alignment/>
      <protection/>
    </xf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5" fillId="0" borderId="17" xfId="0" applyNumberFormat="1" applyFont="1" applyBorder="1" applyAlignment="1">
      <alignment vertical="center"/>
    </xf>
    <xf numFmtId="3" fontId="10" fillId="0" borderId="16" xfId="0" applyNumberFormat="1" applyFont="1" applyBorder="1" applyAlignment="1">
      <alignment vertical="center"/>
    </xf>
    <xf numFmtId="3" fontId="11" fillId="0" borderId="17" xfId="0" applyNumberFormat="1" applyFont="1" applyBorder="1" applyAlignment="1">
      <alignment vertical="center"/>
    </xf>
    <xf numFmtId="1" fontId="4" fillId="33" borderId="18" xfId="0" applyNumberFormat="1" applyFont="1" applyFill="1" applyBorder="1" applyAlignment="1">
      <alignment horizontal="center" vertical="center"/>
    </xf>
    <xf numFmtId="1" fontId="4" fillId="33" borderId="19" xfId="0" applyNumberFormat="1" applyFont="1" applyFill="1" applyBorder="1" applyAlignment="1">
      <alignment horizontal="center" vertical="center"/>
    </xf>
    <xf numFmtId="3" fontId="4" fillId="33" borderId="19" xfId="0" applyNumberFormat="1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3" fontId="4" fillId="33" borderId="20" xfId="0" applyNumberFormat="1" applyFont="1" applyFill="1" applyBorder="1" applyAlignment="1">
      <alignment horizontal="center" vertical="center"/>
    </xf>
    <xf numFmtId="3" fontId="11" fillId="33" borderId="19" xfId="0" applyNumberFormat="1" applyFont="1" applyFill="1" applyBorder="1" applyAlignment="1">
      <alignment vertical="center"/>
    </xf>
    <xf numFmtId="3" fontId="10" fillId="0" borderId="21" xfId="0" applyNumberFormat="1" applyFont="1" applyBorder="1" applyAlignment="1">
      <alignment vertical="center"/>
    </xf>
    <xf numFmtId="3" fontId="11" fillId="0" borderId="22" xfId="0" applyNumberFormat="1" applyFont="1" applyBorder="1" applyAlignment="1">
      <alignment vertical="center"/>
    </xf>
    <xf numFmtId="3" fontId="10" fillId="0" borderId="22" xfId="0" applyNumberFormat="1" applyFont="1" applyBorder="1" applyAlignment="1">
      <alignment vertical="center"/>
    </xf>
    <xf numFmtId="3" fontId="11" fillId="0" borderId="23" xfId="0" applyNumberFormat="1" applyFont="1" applyBorder="1" applyAlignment="1">
      <alignment vertical="center"/>
    </xf>
    <xf numFmtId="4" fontId="10" fillId="0" borderId="16" xfId="0" applyNumberFormat="1" applyFont="1" applyBorder="1" applyAlignment="1">
      <alignment vertical="center"/>
    </xf>
    <xf numFmtId="3" fontId="11" fillId="0" borderId="24" xfId="0" applyNumberFormat="1" applyFont="1" applyBorder="1" applyAlignment="1">
      <alignment vertical="center"/>
    </xf>
    <xf numFmtId="4" fontId="11" fillId="33" borderId="19" xfId="0" applyNumberFormat="1" applyFont="1" applyFill="1" applyBorder="1" applyAlignment="1">
      <alignment vertical="center"/>
    </xf>
    <xf numFmtId="3" fontId="11" fillId="33" borderId="20" xfId="0" applyNumberFormat="1" applyFont="1" applyFill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3" fontId="4" fillId="33" borderId="19" xfId="0" applyNumberFormat="1" applyFont="1" applyFill="1" applyBorder="1" applyAlignment="1" quotePrefix="1">
      <alignment horizontal="center" vertical="center"/>
    </xf>
    <xf numFmtId="3" fontId="11" fillId="0" borderId="26" xfId="0" applyNumberFormat="1" applyFont="1" applyBorder="1" applyAlignment="1">
      <alignment vertical="center"/>
    </xf>
    <xf numFmtId="3" fontId="11" fillId="33" borderId="19" xfId="0" applyNumberFormat="1" applyFont="1" applyFill="1" applyBorder="1" applyAlignment="1">
      <alignment vertical="center"/>
    </xf>
    <xf numFmtId="4" fontId="11" fillId="0" borderId="16" xfId="0" applyNumberFormat="1" applyFont="1" applyBorder="1" applyAlignment="1">
      <alignment vertical="center"/>
    </xf>
    <xf numFmtId="4" fontId="11" fillId="0" borderId="16" xfId="0" applyNumberFormat="1" applyFont="1" applyFill="1" applyBorder="1" applyAlignment="1">
      <alignment vertical="center"/>
    </xf>
    <xf numFmtId="1" fontId="5" fillId="0" borderId="27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" fontId="6" fillId="0" borderId="29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3" fontId="13" fillId="0" borderId="34" xfId="0" applyNumberFormat="1" applyFont="1" applyBorder="1" applyAlignment="1">
      <alignment horizontal="center" vertical="center"/>
    </xf>
    <xf numFmtId="3" fontId="13" fillId="0" borderId="35" xfId="0" applyNumberFormat="1" applyFont="1" applyBorder="1" applyAlignment="1">
      <alignment horizontal="center" vertical="center"/>
    </xf>
    <xf numFmtId="1" fontId="12" fillId="33" borderId="36" xfId="0" applyNumberFormat="1" applyFont="1" applyFill="1" applyBorder="1" applyAlignment="1">
      <alignment horizontal="center" vertical="center"/>
    </xf>
    <xf numFmtId="1" fontId="12" fillId="33" borderId="37" xfId="0" applyNumberFormat="1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1" fontId="6" fillId="0" borderId="28" xfId="0" applyNumberFormat="1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3" fontId="6" fillId="0" borderId="42" xfId="0" applyNumberFormat="1" applyFont="1" applyBorder="1" applyAlignment="1">
      <alignment horizontal="center" vertical="center" wrapText="1"/>
    </xf>
    <xf numFmtId="3" fontId="6" fillId="0" borderId="45" xfId="0" applyNumberFormat="1" applyFont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ng-file-1\st$\MIN-KRL\ROBOCZY\powiat_wska&#3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3"/>
      <sheetName val="Raport Zyski"/>
      <sheetName val="Raport-WT"/>
      <sheetName val="Raport"/>
      <sheetName val="P_obl"/>
      <sheetName val="założenia"/>
      <sheetName val="Wałbrzych"/>
      <sheetName val="zestaw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tabSelected="1" workbookViewId="0" topLeftCell="A13">
      <selection activeCell="F24" sqref="F24"/>
    </sheetView>
  </sheetViews>
  <sheetFormatPr defaultColWidth="9.00390625" defaultRowHeight="12.75"/>
  <cols>
    <col min="1" max="1" width="5.00390625" style="14" customWidth="1"/>
    <col min="2" max="2" width="17.625" style="15" customWidth="1"/>
    <col min="3" max="3" width="11.75390625" style="15" customWidth="1"/>
    <col min="4" max="10" width="11.75390625" style="13" customWidth="1"/>
    <col min="11" max="11" width="22.875" style="13" customWidth="1"/>
    <col min="12" max="12" width="12.75390625" style="13" customWidth="1"/>
    <col min="13" max="13" width="13.25390625" style="13" bestFit="1" customWidth="1"/>
    <col min="14" max="14" width="10.625" style="13" customWidth="1"/>
    <col min="15" max="15" width="10.375" style="13" customWidth="1"/>
    <col min="16" max="16" width="9.625" style="1" bestFit="1" customWidth="1"/>
    <col min="17" max="16384" width="9.125" style="1" customWidth="1"/>
  </cols>
  <sheetData>
    <row r="1" spans="1:17" s="2" customFormat="1" ht="19.5" customHeight="1">
      <c r="A1" s="41" t="s">
        <v>32</v>
      </c>
      <c r="B1" s="44" t="s">
        <v>33</v>
      </c>
      <c r="C1" s="47" t="s">
        <v>46</v>
      </c>
      <c r="D1" s="48"/>
      <c r="E1" s="48"/>
      <c r="F1" s="48"/>
      <c r="G1" s="48"/>
      <c r="H1" s="48"/>
      <c r="I1" s="48"/>
      <c r="J1" s="49"/>
      <c r="K1" s="62" t="s">
        <v>56</v>
      </c>
      <c r="L1" s="54" t="s">
        <v>51</v>
      </c>
      <c r="M1" s="55"/>
      <c r="N1" s="47" t="s">
        <v>48</v>
      </c>
      <c r="O1" s="48"/>
      <c r="P1" s="48"/>
      <c r="Q1" s="48"/>
    </row>
    <row r="2" spans="1:17" s="3" customFormat="1" ht="31.5" customHeight="1">
      <c r="A2" s="42"/>
      <c r="B2" s="45"/>
      <c r="C2" s="56" t="s">
        <v>34</v>
      </c>
      <c r="D2" s="57"/>
      <c r="E2" s="58" t="s">
        <v>52</v>
      </c>
      <c r="F2" s="59"/>
      <c r="G2" s="60" t="s">
        <v>53</v>
      </c>
      <c r="H2" s="61"/>
      <c r="I2" s="64" t="s">
        <v>54</v>
      </c>
      <c r="J2" s="65"/>
      <c r="K2" s="63"/>
      <c r="L2" s="50" t="s">
        <v>47</v>
      </c>
      <c r="M2" s="51"/>
      <c r="N2" s="50" t="s">
        <v>61</v>
      </c>
      <c r="O2" s="51"/>
      <c r="P2" s="50" t="s">
        <v>60</v>
      </c>
      <c r="Q2" s="51"/>
    </row>
    <row r="3" spans="1:17" s="11" customFormat="1" ht="19.5" customHeight="1">
      <c r="A3" s="43"/>
      <c r="B3" s="46"/>
      <c r="C3" s="5" t="s">
        <v>57</v>
      </c>
      <c r="D3" s="6" t="s">
        <v>58</v>
      </c>
      <c r="E3" s="7" t="s">
        <v>57</v>
      </c>
      <c r="F3" s="8" t="s">
        <v>58</v>
      </c>
      <c r="G3" s="9" t="s">
        <v>57</v>
      </c>
      <c r="H3" s="8" t="s">
        <v>58</v>
      </c>
      <c r="I3" s="9" t="s">
        <v>57</v>
      </c>
      <c r="J3" s="10" t="s">
        <v>58</v>
      </c>
      <c r="K3" s="35" t="s">
        <v>59</v>
      </c>
      <c r="L3" s="4" t="s">
        <v>57</v>
      </c>
      <c r="M3" s="16" t="s">
        <v>58</v>
      </c>
      <c r="N3" s="4" t="s">
        <v>57</v>
      </c>
      <c r="O3" s="16" t="s">
        <v>58</v>
      </c>
      <c r="P3" s="4" t="s">
        <v>57</v>
      </c>
      <c r="Q3" s="16" t="s">
        <v>58</v>
      </c>
    </row>
    <row r="4" spans="1:17" s="12" customFormat="1" ht="9">
      <c r="A4" s="21">
        <v>1</v>
      </c>
      <c r="B4" s="22">
        <v>2</v>
      </c>
      <c r="C4" s="22" t="s">
        <v>35</v>
      </c>
      <c r="D4" s="23" t="s">
        <v>36</v>
      </c>
      <c r="E4" s="24" t="s">
        <v>37</v>
      </c>
      <c r="F4" s="24" t="s">
        <v>38</v>
      </c>
      <c r="G4" s="24" t="s">
        <v>39</v>
      </c>
      <c r="H4" s="24" t="s">
        <v>40</v>
      </c>
      <c r="I4" s="23" t="s">
        <v>41</v>
      </c>
      <c r="J4" s="23" t="s">
        <v>42</v>
      </c>
      <c r="K4" s="36" t="s">
        <v>55</v>
      </c>
      <c r="L4" s="23" t="s">
        <v>44</v>
      </c>
      <c r="M4" s="23" t="s">
        <v>45</v>
      </c>
      <c r="N4" s="23" t="s">
        <v>49</v>
      </c>
      <c r="O4" s="25" t="s">
        <v>50</v>
      </c>
      <c r="P4" s="23" t="s">
        <v>62</v>
      </c>
      <c r="Q4" s="25" t="s">
        <v>63</v>
      </c>
    </row>
    <row r="5" spans="1:17" ht="19.5" customHeight="1">
      <c r="A5" s="17" t="s">
        <v>0</v>
      </c>
      <c r="B5" s="18" t="s">
        <v>1</v>
      </c>
      <c r="C5" s="19">
        <f aca="true" t="shared" si="0" ref="C5:D20">SUM(E5,G5,I5)</f>
        <v>126981465</v>
      </c>
      <c r="D5" s="20">
        <f t="shared" si="0"/>
        <v>40195034</v>
      </c>
      <c r="E5" s="27">
        <v>62768949</v>
      </c>
      <c r="F5" s="28">
        <v>24141905</v>
      </c>
      <c r="G5" s="29">
        <v>9659517</v>
      </c>
      <c r="H5" s="28">
        <v>2414880</v>
      </c>
      <c r="I5" s="29">
        <v>54552999</v>
      </c>
      <c r="J5" s="30">
        <v>13638249</v>
      </c>
      <c r="K5" s="37">
        <v>31073294</v>
      </c>
      <c r="L5" s="31">
        <v>0</v>
      </c>
      <c r="M5" s="39">
        <v>0</v>
      </c>
      <c r="N5" s="19">
        <v>0</v>
      </c>
      <c r="O5" s="32">
        <v>0</v>
      </c>
      <c r="P5" s="19">
        <v>0</v>
      </c>
      <c r="Q5" s="32">
        <v>0</v>
      </c>
    </row>
    <row r="6" spans="1:17" ht="19.5" customHeight="1">
      <c r="A6" s="17" t="s">
        <v>2</v>
      </c>
      <c r="B6" s="18" t="s">
        <v>3</v>
      </c>
      <c r="C6" s="19">
        <f t="shared" si="0"/>
        <v>281157439</v>
      </c>
      <c r="D6" s="20">
        <f t="shared" si="0"/>
        <v>78752047</v>
      </c>
      <c r="E6" s="27">
        <v>62865690</v>
      </c>
      <c r="F6" s="28">
        <v>24179110</v>
      </c>
      <c r="G6" s="29">
        <v>70401065</v>
      </c>
      <c r="H6" s="28">
        <v>17600265</v>
      </c>
      <c r="I6" s="29">
        <v>147890684</v>
      </c>
      <c r="J6" s="30">
        <v>36972672</v>
      </c>
      <c r="K6" s="37">
        <v>16843068</v>
      </c>
      <c r="L6" s="31">
        <v>0</v>
      </c>
      <c r="M6" s="39">
        <v>0</v>
      </c>
      <c r="N6" s="19">
        <v>0</v>
      </c>
      <c r="O6" s="32">
        <v>0</v>
      </c>
      <c r="P6" s="19">
        <v>22495418</v>
      </c>
      <c r="Q6" s="32">
        <v>0</v>
      </c>
    </row>
    <row r="7" spans="1:17" ht="19.5" customHeight="1">
      <c r="A7" s="17" t="s">
        <v>4</v>
      </c>
      <c r="B7" s="18" t="s">
        <v>5</v>
      </c>
      <c r="C7" s="19">
        <f t="shared" si="0"/>
        <v>322012529</v>
      </c>
      <c r="D7" s="20">
        <f t="shared" si="0"/>
        <v>85617949</v>
      </c>
      <c r="E7" s="27">
        <v>37995778</v>
      </c>
      <c r="F7" s="28">
        <v>14613760</v>
      </c>
      <c r="G7" s="29">
        <v>76005810</v>
      </c>
      <c r="H7" s="28">
        <v>19001454</v>
      </c>
      <c r="I7" s="29">
        <v>208010941</v>
      </c>
      <c r="J7" s="30">
        <v>52002735</v>
      </c>
      <c r="K7" s="37">
        <v>14096314</v>
      </c>
      <c r="L7" s="31">
        <v>0</v>
      </c>
      <c r="M7" s="39">
        <v>0</v>
      </c>
      <c r="N7" s="19">
        <v>0</v>
      </c>
      <c r="O7" s="32">
        <v>0</v>
      </c>
      <c r="P7" s="19">
        <v>27787762</v>
      </c>
      <c r="Q7" s="32">
        <v>0</v>
      </c>
    </row>
    <row r="8" spans="1:17" ht="19.5" customHeight="1">
      <c r="A8" s="17" t="s">
        <v>6</v>
      </c>
      <c r="B8" s="18" t="s">
        <v>7</v>
      </c>
      <c r="C8" s="19">
        <f t="shared" si="0"/>
        <v>120724890</v>
      </c>
      <c r="D8" s="20">
        <f t="shared" si="0"/>
        <v>32532983</v>
      </c>
      <c r="E8" s="27">
        <v>17470225</v>
      </c>
      <c r="F8" s="28">
        <v>6719315</v>
      </c>
      <c r="G8" s="29">
        <v>17697705</v>
      </c>
      <c r="H8" s="28">
        <v>4424427</v>
      </c>
      <c r="I8" s="29">
        <v>85556960</v>
      </c>
      <c r="J8" s="30">
        <v>21389241</v>
      </c>
      <c r="K8" s="37">
        <v>8405691</v>
      </c>
      <c r="L8" s="31">
        <v>0</v>
      </c>
      <c r="M8" s="39">
        <v>0</v>
      </c>
      <c r="N8" s="19">
        <v>0</v>
      </c>
      <c r="O8" s="32">
        <v>0</v>
      </c>
      <c r="P8" s="19">
        <v>37293474</v>
      </c>
      <c r="Q8" s="32">
        <v>0</v>
      </c>
    </row>
    <row r="9" spans="1:17" ht="19.5" customHeight="1">
      <c r="A9" s="17" t="s">
        <v>8</v>
      </c>
      <c r="B9" s="18" t="s">
        <v>9</v>
      </c>
      <c r="C9" s="19">
        <f t="shared" si="0"/>
        <v>147373552</v>
      </c>
      <c r="D9" s="20">
        <f t="shared" si="0"/>
        <v>40688223</v>
      </c>
      <c r="E9" s="27">
        <v>28561655</v>
      </c>
      <c r="F9" s="28">
        <v>10985250</v>
      </c>
      <c r="G9" s="29">
        <v>7708408</v>
      </c>
      <c r="H9" s="28">
        <v>1927101</v>
      </c>
      <c r="I9" s="29">
        <v>111103489</v>
      </c>
      <c r="J9" s="30">
        <v>27775872</v>
      </c>
      <c r="K9" s="37">
        <v>23107747</v>
      </c>
      <c r="L9" s="31">
        <v>0</v>
      </c>
      <c r="M9" s="39">
        <v>0</v>
      </c>
      <c r="N9" s="19">
        <v>0</v>
      </c>
      <c r="O9" s="32">
        <v>0</v>
      </c>
      <c r="P9" s="19">
        <v>0</v>
      </c>
      <c r="Q9" s="32">
        <v>0</v>
      </c>
    </row>
    <row r="10" spans="1:17" ht="19.5" customHeight="1">
      <c r="A10" s="17" t="s">
        <v>10</v>
      </c>
      <c r="B10" s="18" t="s">
        <v>11</v>
      </c>
      <c r="C10" s="19">
        <f t="shared" si="0"/>
        <v>133041275</v>
      </c>
      <c r="D10" s="20">
        <f t="shared" si="0"/>
        <v>40995209</v>
      </c>
      <c r="E10" s="27">
        <v>57459179</v>
      </c>
      <c r="F10" s="28">
        <v>22099685</v>
      </c>
      <c r="G10" s="29">
        <v>15179687</v>
      </c>
      <c r="H10" s="28">
        <v>3794922</v>
      </c>
      <c r="I10" s="29">
        <v>60402409</v>
      </c>
      <c r="J10" s="30">
        <v>15100602</v>
      </c>
      <c r="K10" s="37">
        <v>33446445</v>
      </c>
      <c r="L10" s="31">
        <v>0</v>
      </c>
      <c r="M10" s="39">
        <v>0</v>
      </c>
      <c r="N10" s="19">
        <v>0</v>
      </c>
      <c r="O10" s="32">
        <v>0</v>
      </c>
      <c r="P10" s="19">
        <v>0</v>
      </c>
      <c r="Q10" s="32">
        <v>0</v>
      </c>
    </row>
    <row r="11" spans="1:17" ht="19.5" customHeight="1">
      <c r="A11" s="17" t="s">
        <v>12</v>
      </c>
      <c r="B11" s="18" t="s">
        <v>13</v>
      </c>
      <c r="C11" s="19">
        <f t="shared" si="0"/>
        <v>94169229</v>
      </c>
      <c r="D11" s="20">
        <f t="shared" si="0"/>
        <v>36218935</v>
      </c>
      <c r="E11" s="27">
        <v>94169229</v>
      </c>
      <c r="F11" s="28">
        <v>36218935</v>
      </c>
      <c r="G11" s="29">
        <v>0</v>
      </c>
      <c r="H11" s="28">
        <v>0</v>
      </c>
      <c r="I11" s="29">
        <v>0</v>
      </c>
      <c r="J11" s="30">
        <v>0</v>
      </c>
      <c r="K11" s="37">
        <v>82169773</v>
      </c>
      <c r="L11" s="31">
        <v>592596922</v>
      </c>
      <c r="M11" s="40">
        <v>148149230.52999997</v>
      </c>
      <c r="N11" s="19">
        <v>0</v>
      </c>
      <c r="O11" s="32">
        <v>0</v>
      </c>
      <c r="P11" s="19">
        <v>0</v>
      </c>
      <c r="Q11" s="32">
        <v>0</v>
      </c>
    </row>
    <row r="12" spans="1:17" ht="19.5" customHeight="1">
      <c r="A12" s="17" t="s">
        <v>14</v>
      </c>
      <c r="B12" s="18" t="s">
        <v>15</v>
      </c>
      <c r="C12" s="19">
        <f t="shared" si="0"/>
        <v>114812032</v>
      </c>
      <c r="D12" s="20">
        <f t="shared" si="0"/>
        <v>30441353</v>
      </c>
      <c r="E12" s="27">
        <v>12913422</v>
      </c>
      <c r="F12" s="28">
        <v>4966700</v>
      </c>
      <c r="G12" s="29">
        <v>16302248</v>
      </c>
      <c r="H12" s="28">
        <v>4075563</v>
      </c>
      <c r="I12" s="29">
        <v>85596362</v>
      </c>
      <c r="J12" s="30">
        <v>21399090</v>
      </c>
      <c r="K12" s="37">
        <v>7819416</v>
      </c>
      <c r="L12" s="31">
        <v>0</v>
      </c>
      <c r="M12" s="39">
        <v>0</v>
      </c>
      <c r="N12" s="19">
        <v>0</v>
      </c>
      <c r="O12" s="32">
        <v>0</v>
      </c>
      <c r="P12" s="19">
        <v>33192907</v>
      </c>
      <c r="Q12" s="32">
        <v>0</v>
      </c>
    </row>
    <row r="13" spans="1:17" ht="19.5" customHeight="1">
      <c r="A13" s="17" t="s">
        <v>16</v>
      </c>
      <c r="B13" s="18" t="s">
        <v>17</v>
      </c>
      <c r="C13" s="19">
        <f t="shared" si="0"/>
        <v>282048320</v>
      </c>
      <c r="D13" s="20">
        <f t="shared" si="0"/>
        <v>74949427</v>
      </c>
      <c r="E13" s="27">
        <v>32963135</v>
      </c>
      <c r="F13" s="28">
        <v>12678130</v>
      </c>
      <c r="G13" s="29">
        <v>68385911</v>
      </c>
      <c r="H13" s="28">
        <v>17096478</v>
      </c>
      <c r="I13" s="29">
        <v>180699274</v>
      </c>
      <c r="J13" s="30">
        <v>45174819</v>
      </c>
      <c r="K13" s="37">
        <v>14194366</v>
      </c>
      <c r="L13" s="31">
        <v>0</v>
      </c>
      <c r="M13" s="39">
        <v>0</v>
      </c>
      <c r="N13" s="19">
        <v>0</v>
      </c>
      <c r="O13" s="32">
        <v>0</v>
      </c>
      <c r="P13" s="19">
        <v>20606437</v>
      </c>
      <c r="Q13" s="32">
        <v>0</v>
      </c>
    </row>
    <row r="14" spans="1:17" ht="19.5" customHeight="1">
      <c r="A14" s="17" t="s">
        <v>18</v>
      </c>
      <c r="B14" s="18" t="s">
        <v>19</v>
      </c>
      <c r="C14" s="19">
        <f t="shared" si="0"/>
        <v>192046521</v>
      </c>
      <c r="D14" s="20">
        <f t="shared" si="0"/>
        <v>49779142</v>
      </c>
      <c r="E14" s="27">
        <v>13130075</v>
      </c>
      <c r="F14" s="28">
        <v>5050030</v>
      </c>
      <c r="G14" s="29">
        <v>51217719</v>
      </c>
      <c r="H14" s="28">
        <v>12804429</v>
      </c>
      <c r="I14" s="29">
        <v>127698727</v>
      </c>
      <c r="J14" s="30">
        <v>31924683</v>
      </c>
      <c r="K14" s="37">
        <v>8808352</v>
      </c>
      <c r="L14" s="31">
        <v>0</v>
      </c>
      <c r="M14" s="39">
        <v>0</v>
      </c>
      <c r="N14" s="19">
        <v>0</v>
      </c>
      <c r="O14" s="32">
        <v>0</v>
      </c>
      <c r="P14" s="19">
        <v>29945165</v>
      </c>
      <c r="Q14" s="32">
        <v>0</v>
      </c>
    </row>
    <row r="15" spans="1:17" ht="19.5" customHeight="1">
      <c r="A15" s="17" t="s">
        <v>20</v>
      </c>
      <c r="B15" s="18" t="s">
        <v>21</v>
      </c>
      <c r="C15" s="19">
        <f t="shared" si="0"/>
        <v>112158637</v>
      </c>
      <c r="D15" s="20">
        <f t="shared" si="0"/>
        <v>32425475</v>
      </c>
      <c r="E15" s="27">
        <v>32580341</v>
      </c>
      <c r="F15" s="28">
        <v>12530900</v>
      </c>
      <c r="G15" s="29">
        <v>19772479</v>
      </c>
      <c r="H15" s="28">
        <v>4943121</v>
      </c>
      <c r="I15" s="29">
        <v>59805817</v>
      </c>
      <c r="J15" s="30">
        <v>14951454</v>
      </c>
      <c r="K15" s="37">
        <v>24056626</v>
      </c>
      <c r="L15" s="31">
        <v>0</v>
      </c>
      <c r="M15" s="39">
        <v>0</v>
      </c>
      <c r="N15" s="19">
        <v>0</v>
      </c>
      <c r="O15" s="32">
        <v>0</v>
      </c>
      <c r="P15" s="19">
        <v>20984927</v>
      </c>
      <c r="Q15" s="32">
        <v>0</v>
      </c>
    </row>
    <row r="16" spans="1:17" ht="19.5" customHeight="1">
      <c r="A16" s="17" t="s">
        <v>22</v>
      </c>
      <c r="B16" s="18" t="s">
        <v>23</v>
      </c>
      <c r="C16" s="19">
        <f t="shared" si="0"/>
        <v>134515506</v>
      </c>
      <c r="D16" s="20">
        <f t="shared" si="0"/>
        <v>44486424</v>
      </c>
      <c r="E16" s="27">
        <v>80656051</v>
      </c>
      <c r="F16" s="28">
        <v>31021560</v>
      </c>
      <c r="G16" s="29">
        <v>20499670</v>
      </c>
      <c r="H16" s="28">
        <v>5124918</v>
      </c>
      <c r="I16" s="29">
        <v>33359785</v>
      </c>
      <c r="J16" s="30">
        <v>8339946</v>
      </c>
      <c r="K16" s="37">
        <v>47298033</v>
      </c>
      <c r="L16" s="31">
        <v>0</v>
      </c>
      <c r="M16" s="39">
        <v>0</v>
      </c>
      <c r="N16" s="19">
        <v>0</v>
      </c>
      <c r="O16" s="32">
        <v>0</v>
      </c>
      <c r="P16" s="19">
        <v>0</v>
      </c>
      <c r="Q16" s="32">
        <v>0</v>
      </c>
    </row>
    <row r="17" spans="1:17" ht="19.5" customHeight="1">
      <c r="A17" s="17" t="s">
        <v>24</v>
      </c>
      <c r="B17" s="18" t="s">
        <v>25</v>
      </c>
      <c r="C17" s="19">
        <f t="shared" si="0"/>
        <v>190452575</v>
      </c>
      <c r="D17" s="20">
        <f t="shared" si="0"/>
        <v>49306989</v>
      </c>
      <c r="E17" s="27">
        <v>12582839</v>
      </c>
      <c r="F17" s="28">
        <v>4839555</v>
      </c>
      <c r="G17" s="29">
        <v>45960609</v>
      </c>
      <c r="H17" s="28">
        <v>11490153</v>
      </c>
      <c r="I17" s="29">
        <v>131909127</v>
      </c>
      <c r="J17" s="30">
        <v>32977281</v>
      </c>
      <c r="K17" s="37">
        <v>8673055</v>
      </c>
      <c r="L17" s="31">
        <v>0</v>
      </c>
      <c r="M17" s="39">
        <v>0</v>
      </c>
      <c r="N17" s="19">
        <v>0</v>
      </c>
      <c r="O17" s="32">
        <v>0</v>
      </c>
      <c r="P17" s="19">
        <v>23693336</v>
      </c>
      <c r="Q17" s="32">
        <v>0</v>
      </c>
    </row>
    <row r="18" spans="1:17" ht="19.5" customHeight="1">
      <c r="A18" s="17" t="s">
        <v>26</v>
      </c>
      <c r="B18" s="18" t="s">
        <v>27</v>
      </c>
      <c r="C18" s="19">
        <f t="shared" si="0"/>
        <v>223066873</v>
      </c>
      <c r="D18" s="20">
        <f t="shared" si="0"/>
        <v>58649094</v>
      </c>
      <c r="E18" s="27">
        <v>21411937</v>
      </c>
      <c r="F18" s="28">
        <v>8235360</v>
      </c>
      <c r="G18" s="29">
        <v>53709611</v>
      </c>
      <c r="H18" s="28">
        <v>13427403</v>
      </c>
      <c r="I18" s="29">
        <v>147945325</v>
      </c>
      <c r="J18" s="30">
        <v>36986331</v>
      </c>
      <c r="K18" s="37">
        <v>10231489</v>
      </c>
      <c r="L18" s="31">
        <v>0</v>
      </c>
      <c r="M18" s="39">
        <v>0</v>
      </c>
      <c r="N18" s="19">
        <v>0</v>
      </c>
      <c r="O18" s="32">
        <v>0</v>
      </c>
      <c r="P18" s="19">
        <v>32135313</v>
      </c>
      <c r="Q18" s="32">
        <v>0</v>
      </c>
    </row>
    <row r="19" spans="1:17" ht="19.5" customHeight="1">
      <c r="A19" s="17" t="s">
        <v>28</v>
      </c>
      <c r="B19" s="18" t="s">
        <v>29</v>
      </c>
      <c r="C19" s="19">
        <f t="shared" si="0"/>
        <v>67649905</v>
      </c>
      <c r="D19" s="20">
        <f t="shared" si="0"/>
        <v>22666818</v>
      </c>
      <c r="E19" s="27">
        <v>42746534</v>
      </c>
      <c r="F19" s="28">
        <v>16440975</v>
      </c>
      <c r="G19" s="29">
        <v>24903371</v>
      </c>
      <c r="H19" s="28">
        <v>6225843</v>
      </c>
      <c r="I19" s="29">
        <v>0</v>
      </c>
      <c r="J19" s="30">
        <v>0</v>
      </c>
      <c r="K19" s="37">
        <v>35958864</v>
      </c>
      <c r="L19" s="31">
        <v>0</v>
      </c>
      <c r="M19" s="39">
        <v>0</v>
      </c>
      <c r="N19" s="19">
        <v>0</v>
      </c>
      <c r="O19" s="32">
        <v>0</v>
      </c>
      <c r="P19" s="19">
        <v>22023686</v>
      </c>
      <c r="Q19" s="32">
        <v>0</v>
      </c>
    </row>
    <row r="20" spans="1:17" ht="19.5" customHeight="1">
      <c r="A20" s="17" t="s">
        <v>30</v>
      </c>
      <c r="B20" s="18" t="s">
        <v>31</v>
      </c>
      <c r="C20" s="19">
        <f t="shared" si="0"/>
        <v>195669309</v>
      </c>
      <c r="D20" s="20">
        <f t="shared" si="0"/>
        <v>51369059</v>
      </c>
      <c r="E20" s="27">
        <v>18212862</v>
      </c>
      <c r="F20" s="28">
        <v>7004945</v>
      </c>
      <c r="G20" s="29">
        <v>35933420</v>
      </c>
      <c r="H20" s="28">
        <v>8983356</v>
      </c>
      <c r="I20" s="29">
        <v>141523027</v>
      </c>
      <c r="J20" s="30">
        <v>35380758</v>
      </c>
      <c r="K20" s="37">
        <v>14625495</v>
      </c>
      <c r="L20" s="31">
        <v>0</v>
      </c>
      <c r="M20" s="39">
        <v>0</v>
      </c>
      <c r="N20" s="19">
        <v>0</v>
      </c>
      <c r="O20" s="32">
        <v>0</v>
      </c>
      <c r="P20" s="19">
        <v>31841575</v>
      </c>
      <c r="Q20" s="32">
        <v>0</v>
      </c>
    </row>
    <row r="21" spans="1:17" ht="19.5" customHeight="1">
      <c r="A21" s="52" t="s">
        <v>43</v>
      </c>
      <c r="B21" s="53"/>
      <c r="C21" s="26">
        <f aca="true" t="shared" si="1" ref="C21:O21">SUM(C5:C20)</f>
        <v>2737880057</v>
      </c>
      <c r="D21" s="26">
        <f t="shared" si="1"/>
        <v>769074161</v>
      </c>
      <c r="E21" s="26">
        <f t="shared" si="1"/>
        <v>628487901</v>
      </c>
      <c r="F21" s="26">
        <f t="shared" si="1"/>
        <v>241726115</v>
      </c>
      <c r="G21" s="26">
        <f t="shared" si="1"/>
        <v>533337230</v>
      </c>
      <c r="H21" s="26">
        <f t="shared" si="1"/>
        <v>133334313</v>
      </c>
      <c r="I21" s="26">
        <f t="shared" si="1"/>
        <v>1576054926</v>
      </c>
      <c r="J21" s="26">
        <f t="shared" si="1"/>
        <v>394013733</v>
      </c>
      <c r="K21" s="38">
        <f t="shared" si="1"/>
        <v>380808028</v>
      </c>
      <c r="L21" s="33">
        <f t="shared" si="1"/>
        <v>592596922</v>
      </c>
      <c r="M21" s="33">
        <f t="shared" si="1"/>
        <v>148149230.52999997</v>
      </c>
      <c r="N21" s="26">
        <f t="shared" si="1"/>
        <v>0</v>
      </c>
      <c r="O21" s="26">
        <f t="shared" si="1"/>
        <v>0</v>
      </c>
      <c r="P21" s="26">
        <f>SUM(P5:P20)</f>
        <v>302000000</v>
      </c>
      <c r="Q21" s="34">
        <f>SUM(Q5:Q20)</f>
        <v>0</v>
      </c>
    </row>
  </sheetData>
  <sheetProtection/>
  <mergeCells count="14">
    <mergeCell ref="A21:B21"/>
    <mergeCell ref="L1:M1"/>
    <mergeCell ref="L2:M2"/>
    <mergeCell ref="C2:D2"/>
    <mergeCell ref="E2:F2"/>
    <mergeCell ref="G2:H2"/>
    <mergeCell ref="K1:K2"/>
    <mergeCell ref="I2:J2"/>
    <mergeCell ref="A1:A3"/>
    <mergeCell ref="B1:B3"/>
    <mergeCell ref="C1:J1"/>
    <mergeCell ref="N2:O2"/>
    <mergeCell ref="P2:Q2"/>
    <mergeCell ref="N1:Q1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71" r:id="rId1"/>
  <headerFooter alignWithMargins="0">
    <oddHeader>&amp;L&amp;"Times New Roman CE,Standardowy"&amp;8Ministerstwo Finansów
Departament ST&amp;C&amp;"Times New Roman CE,Standardowy"PLAN I  ŚRODKI PRZEKAZANE WOJEWÓDZTWOM
za pierwszy kwartał 2020 r.&amp;R&amp;"Times New Roman CE,Standardowy"&amp;8Warszawa,  10.04.2020 r.</oddHeader>
    <oddFooter>&amp;L&amp;"Times New Roman CE,Standardowy"&amp;7&amp;F * &amp;A&amp;C&amp;"Times New Roman CE,Standardowy"&amp;8Wydział Subwencji Ogólnej dla Jednostek Samorządu Terytorialnego&amp;R&amp;"Times New Roman CE,Standardowy"&amp;7&amp;P/&amp;N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ZMA</dc:creator>
  <cp:keywords/>
  <dc:description/>
  <cp:lastModifiedBy>Korycka Ewa</cp:lastModifiedBy>
  <cp:lastPrinted>2019-08-06T07:46:38Z</cp:lastPrinted>
  <dcterms:created xsi:type="dcterms:W3CDTF">2003-11-27T08:00:53Z</dcterms:created>
  <dcterms:modified xsi:type="dcterms:W3CDTF">2020-04-20T12:29:36Z</dcterms:modified>
  <cp:category/>
  <cp:version/>
  <cp:contentType/>
  <cp:contentStatus/>
</cp:coreProperties>
</file>