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ubert.faras\Desktop\"/>
    </mc:Choice>
  </mc:AlternateContent>
  <xr:revisionPtr revIDLastSave="0" documentId="13_ncr:1_{81BF5DA3-49A9-47CB-B83D-B5B9DB85B4CB}" xr6:coauthVersionLast="47" xr6:coauthVersionMax="47" xr10:uidLastSave="{00000000-0000-0000-0000-000000000000}"/>
  <bookViews>
    <workbookView xWindow="-120" yWindow="-120" windowWidth="29040" windowHeight="15840" xr2:uid="{BBF191AB-DA4C-41DA-9169-A88428039816}"/>
  </bookViews>
  <sheets>
    <sheet name="1 Budynek mieszkalny_kancelari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G31" i="1"/>
  <c r="G32" i="1"/>
  <c r="G34" i="1"/>
  <c r="G30" i="1"/>
  <c r="G26" i="1"/>
  <c r="G27" i="1"/>
  <c r="G25" i="1"/>
  <c r="G16" i="1"/>
  <c r="G17" i="1"/>
  <c r="G18" i="1"/>
  <c r="G19" i="1"/>
  <c r="G20" i="1"/>
  <c r="G21" i="1"/>
  <c r="G22" i="1"/>
  <c r="G15" i="1"/>
  <c r="G13" i="1"/>
  <c r="G10" i="1"/>
  <c r="G11" i="1"/>
  <c r="G12" i="1"/>
  <c r="G9" i="1"/>
  <c r="G23" i="1" l="1"/>
  <c r="G35" i="1"/>
  <c r="G28" i="1"/>
  <c r="G36" i="1" l="1"/>
  <c r="G37" i="1" s="1"/>
  <c r="G38" i="1" l="1"/>
</calcChain>
</file>

<file path=xl/sharedStrings.xml><?xml version="1.0" encoding="utf-8"?>
<sst xmlns="http://schemas.openxmlformats.org/spreadsheetml/2006/main" count="252" uniqueCount="103">
  <si>
    <t>Budynek mieszkalny/kancelaria Hyżne</t>
  </si>
  <si>
    <t/>
  </si>
  <si>
    <t>Wykonawca:</t>
  </si>
  <si>
    <t>Data:</t>
  </si>
  <si>
    <t>Lp</t>
  </si>
  <si>
    <t>Podstawa</t>
  </si>
  <si>
    <t>Opis robót</t>
  </si>
  <si>
    <t>Jednostka</t>
  </si>
  <si>
    <t>Szacowany obmiar projektanta</t>
  </si>
  <si>
    <t>Cena jednostkowa netto</t>
  </si>
  <si>
    <t>Przykładowi producenci referencyjni</t>
  </si>
  <si>
    <t>Uwagi oferenta</t>
  </si>
  <si>
    <t>1</t>
  </si>
  <si>
    <t>4</t>
  </si>
  <si>
    <t>5</t>
  </si>
  <si>
    <t>6</t>
  </si>
  <si>
    <t>7</t>
  </si>
  <si>
    <t>10</t>
  </si>
  <si>
    <t>11</t>
  </si>
  <si>
    <t>12</t>
  </si>
  <si>
    <t>13</t>
  </si>
  <si>
    <t>Rozdział</t>
  </si>
  <si>
    <t>1.1</t>
  </si>
  <si>
    <t>Element</t>
  </si>
  <si>
    <t>Naprawa i odtworzenie uszkodzonych elementów ogrodzenia</t>
  </si>
  <si>
    <t>1.1.1</t>
  </si>
  <si>
    <t>KNNR 10/710/2</t>
  </si>
  <si>
    <t>Stabilizacja słupków ogrodzeń i bram na gruntach organicznych, obetonowanie słupka, analogia - ustabilizowanie przechylonego słupka ogrodzeniowego
R = 3,000   M = 1,000   S = 1,000</t>
  </si>
  <si>
    <t>szt</t>
  </si>
  <si>
    <t>1.1.2</t>
  </si>
  <si>
    <t>KNR 23/2611/1</t>
  </si>
  <si>
    <t>Przygotowanie starego podłoża, oczyszczenie  mechaniczne i zmycie - podmurówka betonowa</t>
  </si>
  <si>
    <t>m2</t>
  </si>
  <si>
    <t>1.1.3</t>
  </si>
  <si>
    <t>KNRW 202/1809/1</t>
  </si>
  <si>
    <t>Ogrodzenia z łat i desek, sztachetowe z listew co 10·cm, analogia - wymiana uszkodzonych sztachet i belek mocujących</t>
  </si>
  <si>
    <t>1.1.4</t>
  </si>
  <si>
    <t>KNR 25/202/2 (1)</t>
  </si>
  <si>
    <t>Analogia - malowanie elementów drewnianych ogrodzenia
Wymogi w zakresie zastosowanego materiału:
- tworzy trwałą i elastyczną powłokę
- gwarancja ochrony min. 6-lat
- chroni drewno przed trudnymi warunkami atmosferycznymi
- trwały efekt dekoracyjny
- powłoka odporna na zarysowania</t>
  </si>
  <si>
    <t>RAZEM 1.1  Naprawa i odtworzenie uszkodzonych elementów ogrodzenia</t>
  </si>
  <si>
    <t>1.2</t>
  </si>
  <si>
    <t>Odmalowanie pomieszczeń kancelarii</t>
  </si>
  <si>
    <t>1.2.1</t>
  </si>
  <si>
    <t>ZKNR C 2/101/1</t>
  </si>
  <si>
    <t>Przygotowanie podłoża, zabezpieczenie podłóg i okładzin folią malarską</t>
  </si>
  <si>
    <t>1.2.2</t>
  </si>
  <si>
    <t>KNR 401/1204/8</t>
  </si>
  <si>
    <t>Malowanie farbami emulsyjnymi starych tynków, przygotowanie powierzchni z poszpachlowaniem nierówności (sfalowań) powierzchni tynku - 10% powierzchni</t>
  </si>
  <si>
    <t>1.2.3</t>
  </si>
  <si>
    <t>NNRNKB 202/1134/1 (1)</t>
  </si>
  <si>
    <t>Gruntowanie podłoży, powierzchnie poziome</t>
  </si>
  <si>
    <t>1.2.4</t>
  </si>
  <si>
    <t>NNRNKB 202/1134/2 (1)</t>
  </si>
  <si>
    <t>Gruntowanie podłoży, powierzchnie pionowe</t>
  </si>
  <si>
    <t>1.2.5</t>
  </si>
  <si>
    <t>KNR 401/1204/1</t>
  </si>
  <si>
    <t>Malowanie farbami emulsyjnymi starych tynków, 2-krotne, sufity wewnętrzne</t>
  </si>
  <si>
    <t>1.2.6</t>
  </si>
  <si>
    <t>KNR 401/1204/2</t>
  </si>
  <si>
    <t>Malowanie farbami emulsyjnymi starych tynków, 2-krotne, ściany wewnętrzne</t>
  </si>
  <si>
    <t>1.2.7</t>
  </si>
  <si>
    <t>KNR 23/933/1</t>
  </si>
  <si>
    <t>Wyprawa elewacyjna cienkowarstwowa z tynków dekoracyjnychwykonana ręcznie na uprzednio przygotowanym podłożu, nałożenie na podłoże podkładowej masy tynkarskiej</t>
  </si>
  <si>
    <t>1.2.8</t>
  </si>
  <si>
    <t>KNR 23/933/2 (1)</t>
  </si>
  <si>
    <t>Wyprawa elewacyjna cienkowarstwowa z tynków dekoracyjnych  wykonana ręcznie na uprzednio przygotowanym podłożu, wyprawa na ścianach płaskich i powierzchniach poziomych, tynk mozaikowy (lamperia)</t>
  </si>
  <si>
    <t>RAZEM 1.2  Odmalowanie pomieszczeń kancelarii</t>
  </si>
  <si>
    <t>1.3</t>
  </si>
  <si>
    <t>Odnowienie elewacji</t>
  </si>
  <si>
    <t>1.3.1</t>
  </si>
  <si>
    <t>KNRW 202/1603/1</t>
  </si>
  <si>
    <t>Rusztowania zewnętrzne rurowe o wysokości do 10·m, do 10·m</t>
  </si>
  <si>
    <t>1.3.2</t>
  </si>
  <si>
    <t>Przygotowanie starego podłoża, oczyszczenie  mechaniczne i zmycie</t>
  </si>
  <si>
    <t>1.3.3</t>
  </si>
  <si>
    <t>KNR 202/1509/1 (1)</t>
  </si>
  <si>
    <t>Analogia - malowanie elewacji drewnianej
Wymogi w zakresie zastosowanego materiału:
- tworzy trwałą i elastyczną powłokę
- gwarancja ochrony min. 6-lat
- chroni drewno przed trudnymi warunkami atmosferycznymi
- trwały efekt dekoracyjny
- powłoka odporna na zarysowania</t>
  </si>
  <si>
    <t>RAZEM 1.3  Odnowienie elewacji</t>
  </si>
  <si>
    <t>1.4</t>
  </si>
  <si>
    <t>Naprawa i odtworzenie opaski odbojowej</t>
  </si>
  <si>
    <t>1.4.1</t>
  </si>
  <si>
    <t>KNR 231/805/1</t>
  </si>
  <si>
    <t>Analogia - demontaż istniejącej kostki brukowej do ponownego wbudowania
R = 1,500   M = 1,000   S = 1,000</t>
  </si>
  <si>
    <t>1.4.2</t>
  </si>
  <si>
    <t>KNR 231/103/2</t>
  </si>
  <si>
    <t>Profilowanie i zagęszczanie podłoża pod warstwy konstrukcyjne nawierzchni, ręcznie, grunt kategorii III-IV</t>
  </si>
  <si>
    <t>1.4.3</t>
  </si>
  <si>
    <t>KNR 231/107/1</t>
  </si>
  <si>
    <t>Wyrównanie istniejącej podbudowy, tłuczniem sortowanym, zagęszczenie mechaniczne, średnia grubość warstwy po zagęszczeniu do 10·cm</t>
  </si>
  <si>
    <t>m3</t>
  </si>
  <si>
    <t>1.4.4</t>
  </si>
  <si>
    <t>KNR 231/511/2 (1)</t>
  </si>
  <si>
    <t>Nawierzchnie z kostki brukowej betonowej, grubość 6·cm, na podsypce cementowo-piaskowej, kostka szara (ponowne ułożenie kostki z demontażu)</t>
  </si>
  <si>
    <t>1.4.5</t>
  </si>
  <si>
    <t>KNNRS 1/406/2 (1)</t>
  </si>
  <si>
    <t>Ułożenie ścieków drogowych, ściek prefabrykowany korytkowy lub trójkątny na podbudowie</t>
  </si>
  <si>
    <t>m</t>
  </si>
  <si>
    <t>RAZEM 1.4  Naprawa i odtworzenie opaski odbojowej</t>
  </si>
  <si>
    <t>Wartość (netto)</t>
  </si>
  <si>
    <r>
      <t xml:space="preserve">RAZEM 1  Budynek mieszkalny/kancelaria Hyżne - </t>
    </r>
    <r>
      <rPr>
        <b/>
        <sz val="11"/>
        <color theme="1"/>
        <rFont val="Calibri"/>
        <family val="2"/>
        <charset val="238"/>
      </rPr>
      <t>NETTO</t>
    </r>
  </si>
  <si>
    <t>VAT</t>
  </si>
  <si>
    <t>BRUTTO</t>
  </si>
  <si>
    <t>Kosztorys ofertowy - Budynek mieszkalny/kancelaria Hyżne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</si>
</sst>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\ ##0.00####"/>
  </numFmts>
  <fonts count="4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0605D"/>
        <bgColor auto="1"/>
      </patternFill>
    </fill>
    <fill>
      <patternFill patternType="solid">
        <fgColor rgb="FFFFFFCC"/>
        <bgColor auto="1"/>
      </patternFill>
    </fill>
    <fill>
      <patternFill patternType="solid">
        <fgColor rgb="FFCCCCCC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9BBB59"/>
        <bgColor auto="1"/>
      </patternFill>
    </fill>
  </fills>
  <borders count="9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55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49" fontId="0" fillId="3" borderId="1" xfId="1" applyNumberFormat="1" applyFont="1" applyFill="1" applyBorder="1" applyAlignment="1">
      <alignment vertical="top" wrapText="1"/>
    </xf>
    <xf numFmtId="49" fontId="0" fillId="0" borderId="2" xfId="1" applyNumberFormat="1" applyFont="1" applyBorder="1" applyAlignment="1">
      <alignment horizontal="center" vertical="center" wrapText="1"/>
    </xf>
    <xf numFmtId="49" fontId="0" fillId="4" borderId="2" xfId="1" applyNumberFormat="1" applyFont="1" applyFill="1" applyBorder="1" applyAlignment="1">
      <alignment vertical="top" wrapText="1"/>
    </xf>
    <xf numFmtId="0" fontId="0" fillId="4" borderId="2" xfId="1" applyFont="1" applyFill="1" applyBorder="1"/>
    <xf numFmtId="164" fontId="0" fillId="3" borderId="2" xfId="1" applyNumberFormat="1" applyFont="1" applyFill="1" applyBorder="1" applyAlignment="1">
      <alignment wrapText="1"/>
    </xf>
    <xf numFmtId="49" fontId="0" fillId="5" borderId="2" xfId="1" applyNumberFormat="1" applyFont="1" applyFill="1" applyBorder="1" applyAlignment="1">
      <alignment vertical="top" wrapText="1"/>
    </xf>
    <xf numFmtId="0" fontId="0" fillId="5" borderId="2" xfId="1" applyFont="1" applyFill="1" applyBorder="1"/>
    <xf numFmtId="164" fontId="0" fillId="5" borderId="2" xfId="1" applyNumberFormat="1" applyFont="1" applyFill="1" applyBorder="1" applyAlignment="1">
      <alignment wrapText="1"/>
    </xf>
    <xf numFmtId="0" fontId="0" fillId="3" borderId="2" xfId="1" applyFont="1" applyFill="1" applyBorder="1"/>
    <xf numFmtId="164" fontId="0" fillId="3" borderId="3" xfId="1" applyNumberFormat="1" applyFont="1" applyFill="1" applyBorder="1" applyAlignment="1">
      <alignment wrapText="1"/>
    </xf>
    <xf numFmtId="164" fontId="0" fillId="6" borderId="3" xfId="1" applyNumberFormat="1" applyFont="1" applyFill="1" applyBorder="1" applyAlignment="1">
      <alignment wrapText="1"/>
    </xf>
    <xf numFmtId="2" fontId="0" fillId="0" borderId="2" xfId="0" applyNumberFormat="1" applyBorder="1"/>
    <xf numFmtId="0" fontId="2" fillId="0" borderId="7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49" fontId="0" fillId="3" borderId="1" xfId="1" applyNumberFormat="1" applyFont="1" applyFill="1" applyBorder="1" applyAlignment="1">
      <alignment vertical="top" wrapText="1"/>
    </xf>
    <xf numFmtId="49" fontId="0" fillId="0" borderId="1" xfId="1" applyNumberFormat="1" applyFont="1" applyBorder="1" applyAlignment="1">
      <alignment horizontal="right" vertical="top" wrapText="1"/>
    </xf>
    <xf numFmtId="49" fontId="0" fillId="0" borderId="1" xfId="1" applyNumberFormat="1" applyFont="1" applyBorder="1" applyAlignment="1">
      <alignment vertical="top" wrapText="1"/>
    </xf>
    <xf numFmtId="49" fontId="0" fillId="0" borderId="4" xfId="1" applyNumberFormat="1" applyFont="1" applyBorder="1" applyAlignment="1">
      <alignment horizontal="right" vertical="top" wrapText="1"/>
    </xf>
    <xf numFmtId="49" fontId="0" fillId="0" borderId="5" xfId="1" applyNumberFormat="1" applyFont="1" applyBorder="1" applyAlignment="1">
      <alignment vertical="top" wrapText="1"/>
    </xf>
    <xf numFmtId="49" fontId="0" fillId="0" borderId="6" xfId="1" applyNumberFormat="1" applyFont="1" applyBorder="1" applyAlignment="1">
      <alignment vertical="top" wrapText="1"/>
    </xf>
    <xf numFmtId="49" fontId="3" fillId="2" borderId="1" xfId="1" applyNumberFormat="1" applyFont="1" applyFill="1" applyBorder="1" applyAlignment="1">
      <alignment horizontal="center" vertical="center" wrapText="1"/>
    </xf>
  </cellXfs>
  <cellStyles count="2">
    <cellStyle name="Normal" xfId="1" xr:uid="{65B6D39C-0991-48A9-964F-410AF529F283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C3730-2DFF-4930-9634-B1EF3A3D57A8}">
  <sheetPr>
    <outlinePr summaryBelow="0" summaryRight="0"/>
  </sheetPr>
  <dimension ref="A1:I38"/>
  <sheetViews>
    <sheetView tabSelected="1" topLeftCell="A10" workbookViewId="0">
      <selection activeCell="M9" sqref="M9"/>
    </sheetView>
  </sheetViews>
  <sheetFormatPr defaultRowHeight="15" outlineLevelRow="2" outlineLevelCol="1" x14ac:dyDescent="0.25"/>
  <cols>
    <col min="1" max="1" width="14.140625" customWidth="1"/>
    <col min="2" max="2" width="11" customWidth="1" outlineLevel="1" collapsed="1"/>
    <col min="3" max="3" width="45" customWidth="1"/>
    <col min="4" max="7" width="14" customWidth="1"/>
    <col min="8" max="9" width="14" customWidth="1" outlineLevel="1" collapsed="1"/>
  </cols>
  <sheetData>
    <row r="1" spans="1:9" ht="20.25" customHeight="1" x14ac:dyDescent="0.25">
      <c r="A1" s="22" t="s">
        <v>102</v>
      </c>
      <c r="B1" s="22" t="s">
        <v>1</v>
      </c>
      <c r="C1" s="22" t="s">
        <v>1</v>
      </c>
      <c r="D1" s="22" t="s">
        <v>1</v>
      </c>
      <c r="E1" s="22" t="s">
        <v>1</v>
      </c>
      <c r="F1" s="22" t="s">
        <v>1</v>
      </c>
      <c r="G1" s="22" t="s">
        <v>1</v>
      </c>
      <c r="H1" s="22" t="s">
        <v>1</v>
      </c>
      <c r="I1" s="22" t="s">
        <v>1</v>
      </c>
    </row>
    <row r="2" spans="1:9" x14ac:dyDescent="0.25">
      <c r="A2" s="1" t="s">
        <v>2</v>
      </c>
      <c r="B2" s="16" t="s">
        <v>1</v>
      </c>
      <c r="C2" s="16" t="s">
        <v>1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</row>
    <row r="3" spans="1:9" x14ac:dyDescent="0.25">
      <c r="A3" s="1" t="s">
        <v>3</v>
      </c>
      <c r="B3" s="16" t="s">
        <v>1</v>
      </c>
      <c r="C3" s="16" t="s">
        <v>1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</row>
    <row r="5" spans="1:9" ht="45" x14ac:dyDescent="0.25">
      <c r="A5" s="2" t="s">
        <v>4</v>
      </c>
      <c r="B5" s="2" t="s">
        <v>5</v>
      </c>
      <c r="C5" s="2" t="s">
        <v>6</v>
      </c>
      <c r="D5" s="2" t="s">
        <v>7</v>
      </c>
      <c r="E5" s="2" t="s">
        <v>8</v>
      </c>
      <c r="F5" s="2" t="s">
        <v>9</v>
      </c>
      <c r="G5" s="2" t="s">
        <v>98</v>
      </c>
      <c r="H5" s="2" t="s">
        <v>10</v>
      </c>
      <c r="I5" s="2" t="s">
        <v>11</v>
      </c>
    </row>
    <row r="6" spans="1:9" x14ac:dyDescent="0.25">
      <c r="A6" s="2" t="s">
        <v>12</v>
      </c>
      <c r="B6" s="2" t="s">
        <v>13</v>
      </c>
      <c r="C6" s="2" t="s">
        <v>14</v>
      </c>
      <c r="D6" s="2" t="s">
        <v>15</v>
      </c>
      <c r="E6" s="2" t="s">
        <v>16</v>
      </c>
      <c r="F6" s="2" t="s">
        <v>17</v>
      </c>
      <c r="G6" s="2" t="s">
        <v>18</v>
      </c>
      <c r="H6" s="2" t="s">
        <v>19</v>
      </c>
      <c r="I6" s="2" t="s">
        <v>20</v>
      </c>
    </row>
    <row r="7" spans="1:9" x14ac:dyDescent="0.25">
      <c r="A7" s="3" t="s">
        <v>12</v>
      </c>
      <c r="B7" s="3" t="s">
        <v>21</v>
      </c>
      <c r="C7" s="3" t="s">
        <v>0</v>
      </c>
      <c r="D7" s="4" t="s">
        <v>1</v>
      </c>
      <c r="E7" s="4" t="s">
        <v>1</v>
      </c>
      <c r="F7" s="4" t="s">
        <v>1</v>
      </c>
      <c r="G7" s="4" t="s">
        <v>1</v>
      </c>
      <c r="H7" s="4" t="s">
        <v>1</v>
      </c>
      <c r="I7" s="4" t="s">
        <v>1</v>
      </c>
    </row>
    <row r="8" spans="1:9" ht="30" outlineLevel="1" x14ac:dyDescent="0.25">
      <c r="A8" s="6" t="s">
        <v>22</v>
      </c>
      <c r="B8" s="6" t="s">
        <v>23</v>
      </c>
      <c r="C8" s="6" t="s">
        <v>24</v>
      </c>
      <c r="D8" s="7" t="s">
        <v>1</v>
      </c>
      <c r="E8" s="7" t="s">
        <v>1</v>
      </c>
      <c r="F8" s="7" t="s">
        <v>1</v>
      </c>
      <c r="G8" s="7" t="s">
        <v>1</v>
      </c>
      <c r="H8" s="7" t="s">
        <v>1</v>
      </c>
      <c r="I8" s="7" t="s">
        <v>1</v>
      </c>
    </row>
    <row r="9" spans="1:9" ht="75" outlineLevel="2" x14ac:dyDescent="0.25">
      <c r="A9" s="6" t="s">
        <v>25</v>
      </c>
      <c r="B9" s="6" t="s">
        <v>26</v>
      </c>
      <c r="C9" s="6" t="s">
        <v>27</v>
      </c>
      <c r="D9" s="6" t="s">
        <v>28</v>
      </c>
      <c r="E9" s="8">
        <v>1</v>
      </c>
      <c r="F9" s="5"/>
      <c r="G9" s="5">
        <f>E9*F9</f>
        <v>0</v>
      </c>
      <c r="H9" s="9" t="s">
        <v>1</v>
      </c>
      <c r="I9" s="9" t="s">
        <v>1</v>
      </c>
    </row>
    <row r="10" spans="1:9" ht="30" outlineLevel="2" x14ac:dyDescent="0.25">
      <c r="A10" s="6" t="s">
        <v>29</v>
      </c>
      <c r="B10" s="6" t="s">
        <v>30</v>
      </c>
      <c r="C10" s="6" t="s">
        <v>31</v>
      </c>
      <c r="D10" s="6" t="s">
        <v>32</v>
      </c>
      <c r="E10" s="8">
        <v>40</v>
      </c>
      <c r="F10" s="5"/>
      <c r="G10" s="5">
        <f t="shared" ref="G10:G12" si="0">E10*F10</f>
        <v>0</v>
      </c>
      <c r="H10" s="9" t="s">
        <v>1</v>
      </c>
      <c r="I10" s="9" t="s">
        <v>1</v>
      </c>
    </row>
    <row r="11" spans="1:9" ht="45" outlineLevel="2" x14ac:dyDescent="0.25">
      <c r="A11" s="6" t="s">
        <v>33</v>
      </c>
      <c r="B11" s="6" t="s">
        <v>34</v>
      </c>
      <c r="C11" s="6" t="s">
        <v>35</v>
      </c>
      <c r="D11" s="6" t="s">
        <v>32</v>
      </c>
      <c r="E11" s="8">
        <v>96</v>
      </c>
      <c r="F11" s="5"/>
      <c r="G11" s="5">
        <f t="shared" si="0"/>
        <v>0</v>
      </c>
      <c r="H11" s="9" t="s">
        <v>1</v>
      </c>
      <c r="I11" s="9" t="s">
        <v>1</v>
      </c>
    </row>
    <row r="12" spans="1:9" ht="135" outlineLevel="2" x14ac:dyDescent="0.25">
      <c r="A12" s="6" t="s">
        <v>36</v>
      </c>
      <c r="B12" s="6" t="s">
        <v>37</v>
      </c>
      <c r="C12" s="6" t="s">
        <v>38</v>
      </c>
      <c r="D12" s="6" t="s">
        <v>32</v>
      </c>
      <c r="E12" s="8">
        <v>192</v>
      </c>
      <c r="F12" s="5"/>
      <c r="G12" s="5">
        <f t="shared" si="0"/>
        <v>0</v>
      </c>
      <c r="H12" s="9" t="s">
        <v>1</v>
      </c>
      <c r="I12" s="9" t="s">
        <v>1</v>
      </c>
    </row>
    <row r="13" spans="1:9" outlineLevel="2" x14ac:dyDescent="0.25">
      <c r="A13" s="17" t="s">
        <v>39</v>
      </c>
      <c r="B13" s="18" t="s">
        <v>1</v>
      </c>
      <c r="C13" s="18" t="s">
        <v>1</v>
      </c>
      <c r="D13" s="18" t="s">
        <v>1</v>
      </c>
      <c r="E13" s="18" t="s">
        <v>1</v>
      </c>
      <c r="F13" s="18" t="s">
        <v>1</v>
      </c>
      <c r="G13" s="5">
        <f>SUM(G9:G12)</f>
        <v>0</v>
      </c>
      <c r="H13" s="9" t="s">
        <v>1</v>
      </c>
      <c r="I13" s="9" t="s">
        <v>1</v>
      </c>
    </row>
    <row r="14" spans="1:9" outlineLevel="1" x14ac:dyDescent="0.25">
      <c r="A14" s="6" t="s">
        <v>40</v>
      </c>
      <c r="B14" s="6" t="s">
        <v>23</v>
      </c>
      <c r="C14" s="6" t="s">
        <v>41</v>
      </c>
      <c r="D14" s="7" t="s">
        <v>1</v>
      </c>
      <c r="E14" s="7" t="s">
        <v>1</v>
      </c>
      <c r="F14" s="7" t="s">
        <v>1</v>
      </c>
      <c r="G14" s="7" t="s">
        <v>1</v>
      </c>
      <c r="H14" s="7" t="s">
        <v>1</v>
      </c>
      <c r="I14" s="7" t="s">
        <v>1</v>
      </c>
    </row>
    <row r="15" spans="1:9" ht="30" outlineLevel="2" x14ac:dyDescent="0.25">
      <c r="A15" s="6" t="s">
        <v>42</v>
      </c>
      <c r="B15" s="6" t="s">
        <v>43</v>
      </c>
      <c r="C15" s="6" t="s">
        <v>44</v>
      </c>
      <c r="D15" s="6" t="s">
        <v>32</v>
      </c>
      <c r="E15" s="8">
        <v>72.606999999999999</v>
      </c>
      <c r="F15" s="5"/>
      <c r="G15" s="5">
        <f>E15*F15</f>
        <v>0</v>
      </c>
      <c r="H15" s="9" t="s">
        <v>1</v>
      </c>
      <c r="I15" s="9" t="s">
        <v>1</v>
      </c>
    </row>
    <row r="16" spans="1:9" ht="60" outlineLevel="2" x14ac:dyDescent="0.25">
      <c r="A16" s="6" t="s">
        <v>45</v>
      </c>
      <c r="B16" s="6" t="s">
        <v>46</v>
      </c>
      <c r="C16" s="6" t="s">
        <v>47</v>
      </c>
      <c r="D16" s="6" t="s">
        <v>32</v>
      </c>
      <c r="E16" s="8">
        <v>6.3819999999999997</v>
      </c>
      <c r="F16" s="5"/>
      <c r="G16" s="5">
        <f t="shared" ref="G16:G22" si="1">E16*F16</f>
        <v>0</v>
      </c>
      <c r="H16" s="9" t="s">
        <v>1</v>
      </c>
      <c r="I16" s="9" t="s">
        <v>1</v>
      </c>
    </row>
    <row r="17" spans="1:9" ht="45" outlineLevel="2" x14ac:dyDescent="0.25">
      <c r="A17" s="6" t="s">
        <v>48</v>
      </c>
      <c r="B17" s="6" t="s">
        <v>49</v>
      </c>
      <c r="C17" s="6" t="s">
        <v>50</v>
      </c>
      <c r="D17" s="6" t="s">
        <v>32</v>
      </c>
      <c r="E17" s="8">
        <v>28.657</v>
      </c>
      <c r="F17" s="5"/>
      <c r="G17" s="5">
        <f t="shared" si="1"/>
        <v>0</v>
      </c>
      <c r="H17" s="9" t="s">
        <v>1</v>
      </c>
      <c r="I17" s="9" t="s">
        <v>1</v>
      </c>
    </row>
    <row r="18" spans="1:9" ht="45" outlineLevel="2" x14ac:dyDescent="0.25">
      <c r="A18" s="6" t="s">
        <v>51</v>
      </c>
      <c r="B18" s="6" t="s">
        <v>52</v>
      </c>
      <c r="C18" s="6" t="s">
        <v>53</v>
      </c>
      <c r="D18" s="6" t="s">
        <v>32</v>
      </c>
      <c r="E18" s="8">
        <v>35.159999999999997</v>
      </c>
      <c r="F18" s="5"/>
      <c r="G18" s="5">
        <f t="shared" si="1"/>
        <v>0</v>
      </c>
      <c r="H18" s="9" t="s">
        <v>1</v>
      </c>
      <c r="I18" s="9" t="s">
        <v>1</v>
      </c>
    </row>
    <row r="19" spans="1:9" ht="30" outlineLevel="2" x14ac:dyDescent="0.25">
      <c r="A19" s="6" t="s">
        <v>54</v>
      </c>
      <c r="B19" s="6" t="s">
        <v>55</v>
      </c>
      <c r="C19" s="6" t="s">
        <v>56</v>
      </c>
      <c r="D19" s="6" t="s">
        <v>32</v>
      </c>
      <c r="E19" s="8">
        <v>28.657</v>
      </c>
      <c r="F19" s="5"/>
      <c r="G19" s="5">
        <f t="shared" si="1"/>
        <v>0</v>
      </c>
      <c r="H19" s="9" t="s">
        <v>1</v>
      </c>
      <c r="I19" s="9" t="s">
        <v>1</v>
      </c>
    </row>
    <row r="20" spans="1:9" ht="30" outlineLevel="2" x14ac:dyDescent="0.25">
      <c r="A20" s="6" t="s">
        <v>57</v>
      </c>
      <c r="B20" s="6" t="s">
        <v>58</v>
      </c>
      <c r="C20" s="6" t="s">
        <v>59</v>
      </c>
      <c r="D20" s="6" t="s">
        <v>32</v>
      </c>
      <c r="E20" s="8">
        <v>35.159999999999997</v>
      </c>
      <c r="F20" s="5"/>
      <c r="G20" s="5">
        <f t="shared" si="1"/>
        <v>0</v>
      </c>
      <c r="H20" s="9" t="s">
        <v>1</v>
      </c>
      <c r="I20" s="9" t="s">
        <v>1</v>
      </c>
    </row>
    <row r="21" spans="1:9" ht="60" outlineLevel="2" x14ac:dyDescent="0.25">
      <c r="A21" s="6" t="s">
        <v>60</v>
      </c>
      <c r="B21" s="6" t="s">
        <v>61</v>
      </c>
      <c r="C21" s="6" t="s">
        <v>62</v>
      </c>
      <c r="D21" s="6" t="s">
        <v>32</v>
      </c>
      <c r="E21" s="8">
        <v>11.324999999999999</v>
      </c>
      <c r="F21" s="5"/>
      <c r="G21" s="5">
        <f t="shared" si="1"/>
        <v>0</v>
      </c>
      <c r="H21" s="9" t="s">
        <v>1</v>
      </c>
      <c r="I21" s="9" t="s">
        <v>1</v>
      </c>
    </row>
    <row r="22" spans="1:9" ht="75" outlineLevel="2" x14ac:dyDescent="0.25">
      <c r="A22" s="6" t="s">
        <v>63</v>
      </c>
      <c r="B22" s="6" t="s">
        <v>64</v>
      </c>
      <c r="C22" s="6" t="s">
        <v>65</v>
      </c>
      <c r="D22" s="6" t="s">
        <v>32</v>
      </c>
      <c r="E22" s="8">
        <v>11.324999999999999</v>
      </c>
      <c r="F22" s="5"/>
      <c r="G22" s="5">
        <f t="shared" si="1"/>
        <v>0</v>
      </c>
      <c r="H22" s="9" t="s">
        <v>1</v>
      </c>
      <c r="I22" s="9" t="s">
        <v>1</v>
      </c>
    </row>
    <row r="23" spans="1:9" outlineLevel="2" x14ac:dyDescent="0.25">
      <c r="A23" s="17" t="s">
        <v>66</v>
      </c>
      <c r="B23" s="18" t="s">
        <v>1</v>
      </c>
      <c r="C23" s="18" t="s">
        <v>1</v>
      </c>
      <c r="D23" s="18" t="s">
        <v>1</v>
      </c>
      <c r="E23" s="18" t="s">
        <v>1</v>
      </c>
      <c r="F23" s="18" t="s">
        <v>1</v>
      </c>
      <c r="G23" s="5">
        <f>SUM(G15:G22)</f>
        <v>0</v>
      </c>
      <c r="H23" s="9" t="s">
        <v>1</v>
      </c>
      <c r="I23" s="9" t="s">
        <v>1</v>
      </c>
    </row>
    <row r="24" spans="1:9" outlineLevel="1" x14ac:dyDescent="0.25">
      <c r="A24" s="6" t="s">
        <v>67</v>
      </c>
      <c r="B24" s="6" t="s">
        <v>23</v>
      </c>
      <c r="C24" s="6" t="s">
        <v>68</v>
      </c>
      <c r="D24" s="7" t="s">
        <v>1</v>
      </c>
      <c r="E24" s="7" t="s">
        <v>1</v>
      </c>
      <c r="F24" s="7" t="s">
        <v>1</v>
      </c>
      <c r="G24" s="7" t="s">
        <v>1</v>
      </c>
      <c r="H24" s="7" t="s">
        <v>1</v>
      </c>
      <c r="I24" s="7" t="s">
        <v>1</v>
      </c>
    </row>
    <row r="25" spans="1:9" ht="30" outlineLevel="2" x14ac:dyDescent="0.25">
      <c r="A25" s="6" t="s">
        <v>69</v>
      </c>
      <c r="B25" s="6" t="s">
        <v>70</v>
      </c>
      <c r="C25" s="6" t="s">
        <v>71</v>
      </c>
      <c r="D25" s="6" t="s">
        <v>32</v>
      </c>
      <c r="E25" s="8">
        <v>252.6</v>
      </c>
      <c r="F25" s="5"/>
      <c r="G25" s="5">
        <f>E25*F25</f>
        <v>0</v>
      </c>
      <c r="H25" s="9" t="s">
        <v>1</v>
      </c>
      <c r="I25" s="9" t="s">
        <v>1</v>
      </c>
    </row>
    <row r="26" spans="1:9" ht="30" outlineLevel="2" x14ac:dyDescent="0.25">
      <c r="A26" s="6" t="s">
        <v>72</v>
      </c>
      <c r="B26" s="6" t="s">
        <v>30</v>
      </c>
      <c r="C26" s="6" t="s">
        <v>73</v>
      </c>
      <c r="D26" s="6" t="s">
        <v>32</v>
      </c>
      <c r="E26" s="8">
        <v>252.6</v>
      </c>
      <c r="F26" s="5"/>
      <c r="G26" s="5">
        <f t="shared" ref="G26:G27" si="2">E26*F26</f>
        <v>0</v>
      </c>
      <c r="H26" s="9" t="s">
        <v>1</v>
      </c>
      <c r="I26" s="9" t="s">
        <v>1</v>
      </c>
    </row>
    <row r="27" spans="1:9" ht="120" outlineLevel="2" x14ac:dyDescent="0.25">
      <c r="A27" s="6" t="s">
        <v>74</v>
      </c>
      <c r="B27" s="6" t="s">
        <v>75</v>
      </c>
      <c r="C27" s="6" t="s">
        <v>76</v>
      </c>
      <c r="D27" s="6" t="s">
        <v>32</v>
      </c>
      <c r="E27" s="8">
        <v>139.1</v>
      </c>
      <c r="F27" s="5"/>
      <c r="G27" s="5">
        <f t="shared" si="2"/>
        <v>0</v>
      </c>
      <c r="H27" s="9" t="s">
        <v>1</v>
      </c>
      <c r="I27" s="9" t="s">
        <v>1</v>
      </c>
    </row>
    <row r="28" spans="1:9" outlineLevel="2" x14ac:dyDescent="0.25">
      <c r="A28" s="17" t="s">
        <v>77</v>
      </c>
      <c r="B28" s="18" t="s">
        <v>1</v>
      </c>
      <c r="C28" s="18" t="s">
        <v>1</v>
      </c>
      <c r="D28" s="18" t="s">
        <v>1</v>
      </c>
      <c r="E28" s="18" t="s">
        <v>1</v>
      </c>
      <c r="F28" s="18" t="s">
        <v>1</v>
      </c>
      <c r="G28" s="5">
        <f>SUM(G25:G27)</f>
        <v>0</v>
      </c>
      <c r="H28" s="9" t="s">
        <v>1</v>
      </c>
      <c r="I28" s="9" t="s">
        <v>1</v>
      </c>
    </row>
    <row r="29" spans="1:9" outlineLevel="1" x14ac:dyDescent="0.25">
      <c r="A29" s="6" t="s">
        <v>78</v>
      </c>
      <c r="B29" s="6" t="s">
        <v>23</v>
      </c>
      <c r="C29" s="6" t="s">
        <v>79</v>
      </c>
      <c r="D29" s="7" t="s">
        <v>1</v>
      </c>
      <c r="E29" s="7" t="s">
        <v>1</v>
      </c>
      <c r="F29" s="7" t="s">
        <v>1</v>
      </c>
      <c r="G29" s="7" t="s">
        <v>1</v>
      </c>
      <c r="H29" s="7" t="s">
        <v>1</v>
      </c>
      <c r="I29" s="7" t="s">
        <v>1</v>
      </c>
    </row>
    <row r="30" spans="1:9" ht="45" outlineLevel="2" x14ac:dyDescent="0.25">
      <c r="A30" s="6" t="s">
        <v>80</v>
      </c>
      <c r="B30" s="6" t="s">
        <v>81</v>
      </c>
      <c r="C30" s="6" t="s">
        <v>82</v>
      </c>
      <c r="D30" s="6" t="s">
        <v>32</v>
      </c>
      <c r="E30" s="8">
        <v>5</v>
      </c>
      <c r="F30" s="5"/>
      <c r="G30" s="5">
        <f>E30*F30</f>
        <v>0</v>
      </c>
      <c r="H30" s="9" t="s">
        <v>1</v>
      </c>
      <c r="I30" s="9" t="s">
        <v>1</v>
      </c>
    </row>
    <row r="31" spans="1:9" ht="45" outlineLevel="2" x14ac:dyDescent="0.25">
      <c r="A31" s="6" t="s">
        <v>83</v>
      </c>
      <c r="B31" s="6" t="s">
        <v>84</v>
      </c>
      <c r="C31" s="6" t="s">
        <v>85</v>
      </c>
      <c r="D31" s="6" t="s">
        <v>32</v>
      </c>
      <c r="E31" s="8">
        <v>5</v>
      </c>
      <c r="F31" s="5"/>
      <c r="G31" s="5">
        <f t="shared" ref="G31:G34" si="3">E31*F31</f>
        <v>0</v>
      </c>
      <c r="H31" s="9" t="s">
        <v>1</v>
      </c>
      <c r="I31" s="9" t="s">
        <v>1</v>
      </c>
    </row>
    <row r="32" spans="1:9" ht="45" outlineLevel="2" x14ac:dyDescent="0.25">
      <c r="A32" s="6" t="s">
        <v>86</v>
      </c>
      <c r="B32" s="6" t="s">
        <v>87</v>
      </c>
      <c r="C32" s="6" t="s">
        <v>88</v>
      </c>
      <c r="D32" s="6" t="s">
        <v>89</v>
      </c>
      <c r="E32" s="8">
        <v>0.5</v>
      </c>
      <c r="F32" s="5"/>
      <c r="G32" s="5">
        <f t="shared" si="3"/>
        <v>0</v>
      </c>
      <c r="H32" s="9" t="s">
        <v>1</v>
      </c>
      <c r="I32" s="9" t="s">
        <v>1</v>
      </c>
    </row>
    <row r="33" spans="1:9" ht="60" outlineLevel="2" x14ac:dyDescent="0.25">
      <c r="A33" s="6" t="s">
        <v>90</v>
      </c>
      <c r="B33" s="6" t="s">
        <v>91</v>
      </c>
      <c r="C33" s="6" t="s">
        <v>92</v>
      </c>
      <c r="D33" s="6" t="s">
        <v>32</v>
      </c>
      <c r="E33" s="8">
        <v>5</v>
      </c>
      <c r="F33" s="5"/>
      <c r="G33" s="5">
        <f t="shared" si="3"/>
        <v>0</v>
      </c>
      <c r="H33" s="9" t="s">
        <v>1</v>
      </c>
      <c r="I33" s="9" t="s">
        <v>1</v>
      </c>
    </row>
    <row r="34" spans="1:9" ht="45" outlineLevel="2" x14ac:dyDescent="0.25">
      <c r="A34" s="6" t="s">
        <v>93</v>
      </c>
      <c r="B34" s="6" t="s">
        <v>94</v>
      </c>
      <c r="C34" s="6" t="s">
        <v>95</v>
      </c>
      <c r="D34" s="6" t="s">
        <v>96</v>
      </c>
      <c r="E34" s="8">
        <v>1</v>
      </c>
      <c r="F34" s="5"/>
      <c r="G34" s="5">
        <f t="shared" si="3"/>
        <v>0</v>
      </c>
      <c r="H34" s="9" t="s">
        <v>1</v>
      </c>
      <c r="I34" s="9" t="s">
        <v>1</v>
      </c>
    </row>
    <row r="35" spans="1:9" outlineLevel="2" x14ac:dyDescent="0.25">
      <c r="A35" s="19" t="s">
        <v>97</v>
      </c>
      <c r="B35" s="20" t="s">
        <v>1</v>
      </c>
      <c r="C35" s="20" t="s">
        <v>1</v>
      </c>
      <c r="D35" s="20" t="s">
        <v>1</v>
      </c>
      <c r="E35" s="20" t="s">
        <v>1</v>
      </c>
      <c r="F35" s="21" t="s">
        <v>1</v>
      </c>
      <c r="G35" s="10">
        <f>SUM(G30:G34)</f>
        <v>0</v>
      </c>
      <c r="H35" s="9" t="s">
        <v>1</v>
      </c>
      <c r="I35" s="9" t="s">
        <v>1</v>
      </c>
    </row>
    <row r="36" spans="1:9" outlineLevel="1" x14ac:dyDescent="0.25">
      <c r="A36" s="19" t="s">
        <v>99</v>
      </c>
      <c r="B36" s="20" t="s">
        <v>1</v>
      </c>
      <c r="C36" s="20" t="s">
        <v>1</v>
      </c>
      <c r="D36" s="20" t="s">
        <v>1</v>
      </c>
      <c r="E36" s="20" t="s">
        <v>1</v>
      </c>
      <c r="F36" s="21" t="s">
        <v>1</v>
      </c>
      <c r="G36" s="11">
        <f>'1 Budynek mieszkalny_kancelaria'!G13+'1 Budynek mieszkalny_kancelaria'!G23+'1 Budynek mieszkalny_kancelaria'!G28+'1 Budynek mieszkalny_kancelaria'!G35</f>
        <v>0</v>
      </c>
      <c r="H36" s="9" t="s">
        <v>1</v>
      </c>
      <c r="I36" s="9" t="s">
        <v>1</v>
      </c>
    </row>
    <row r="37" spans="1:9" x14ac:dyDescent="0.25">
      <c r="A37" s="13" t="s">
        <v>100</v>
      </c>
      <c r="B37" s="14"/>
      <c r="C37" s="14"/>
      <c r="D37" s="14"/>
      <c r="E37" s="14"/>
      <c r="F37" s="15"/>
      <c r="G37" s="12">
        <f>G36*0.23</f>
        <v>0</v>
      </c>
    </row>
    <row r="38" spans="1:9" x14ac:dyDescent="0.25">
      <c r="A38" s="13" t="s">
        <v>101</v>
      </c>
      <c r="B38" s="14"/>
      <c r="C38" s="14"/>
      <c r="D38" s="14"/>
      <c r="E38" s="14"/>
      <c r="F38" s="15"/>
      <c r="G38" s="12">
        <f>G36+G37</f>
        <v>0</v>
      </c>
    </row>
  </sheetData>
  <mergeCells count="10">
    <mergeCell ref="A38:F38"/>
    <mergeCell ref="A1:I1"/>
    <mergeCell ref="B2:I2"/>
    <mergeCell ref="B3:I3"/>
    <mergeCell ref="A13:F13"/>
    <mergeCell ref="A23:F23"/>
    <mergeCell ref="A28:F28"/>
    <mergeCell ref="A35:F35"/>
    <mergeCell ref="A36:F36"/>
    <mergeCell ref="A37:F37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 Budynek mieszkalny_kancelaria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Faraś  - Nadleśnictwo Strzyżów</dc:creator>
  <cp:lastModifiedBy>Hubert Faraś  - Nadleśnictwo Strzyżów</cp:lastModifiedBy>
  <dcterms:created xsi:type="dcterms:W3CDTF">2024-08-14T06:21:58Z</dcterms:created>
  <dcterms:modified xsi:type="dcterms:W3CDTF">2024-08-14T06:37:55Z</dcterms:modified>
</cp:coreProperties>
</file>