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32767" windowWidth="7668" windowHeight="9120" tabRatio="708" activeTab="0"/>
  </bookViews>
  <sheets>
    <sheet name="RbN" sheetId="1" r:id="rId1"/>
    <sheet name="Listy" sheetId="2" state="hidden" r:id="rId2"/>
    <sheet name="RBNN1" sheetId="3" state="hidden" r:id="rId3"/>
    <sheet name="RBNN2" sheetId="4" state="hidden" r:id="rId4"/>
    <sheet name="RBNB" sheetId="5" state="hidden" r:id="rId5"/>
  </sheets>
  <definedNames>
    <definedName name="KWARTAL">'RbN'!$H$8</definedName>
    <definedName name="_xlnm.Print_Area" localSheetId="0">'RbN'!$A$2:$R$64</definedName>
    <definedName name="plik2jst">'Makro1'!$A$1</definedName>
    <definedName name="ROK">'RbN'!$K$8</definedName>
  </definedNames>
  <calcPr fullCalcOnLoad="1"/>
</workbook>
</file>

<file path=xl/comments1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<sst xmlns="http://schemas.openxmlformats.org/spreadsheetml/2006/main" count="496" uniqueCount="444">
  <si>
    <t xml:space="preserve">  roku</t>
  </si>
  <si>
    <t>Numer identyfikacyjny REGON</t>
  </si>
  <si>
    <t>Nazwa województwa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</si>
  <si>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</si>
  <si>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</si>
  <si>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</si>
  <si>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</si>
  <si>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</si>
  <si>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</si>
  <si>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</si>
  <si>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</si>
  <si>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</si>
  <si>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</si>
  <si>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</si>
  <si>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</si>
  <si>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</si>
  <si>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</si>
  <si>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</si>
  <si>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</si>
  <si>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</si>
  <si>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</si>
  <si>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</si>
  <si>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</si>
  <si>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</si>
  <si>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</si>
  <si>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</si>
  <si>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</si>
  <si>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</si>
  <si>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</si>
  <si>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</si>
  <si>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</si>
  <si>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</si>
  <si>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</si>
  <si>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</si>
  <si>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</si>
  <si>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</si>
  <si>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</si>
  <si>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</si>
  <si>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</si>
  <si>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</si>
  <si>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</si>
  <si>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</si>
  <si>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</si>
  <si>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</si>
  <si>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</si>
  <si>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</si>
  <si>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</si>
  <si>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</si>
  <si>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</si>
  <si>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</si>
  <si>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</si>
  <si>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</si>
  <si>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</si>
  <si>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</si>
  <si>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</si>
  <si>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</si>
  <si>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</si>
  <si>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</si>
  <si>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</si>
  <si>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</si>
  <si>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</si>
  <si>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</si>
  <si>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</si>
  <si>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</si>
  <si>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</si>
  <si>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</si>
  <si>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</si>
  <si>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     N1.1. krótkoterminowe</t>
  </si>
  <si>
    <t xml:space="preserve">      N1.2. długoterminowe</t>
  </si>
  <si>
    <t>N2. kredyty i pożyczki (N2.1+N2.2)</t>
  </si>
  <si>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</si>
  <si>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</si>
  <si>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</si>
  <si>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</si>
  <si>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</si>
  <si>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</si>
  <si>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</si>
  <si>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</si>
  <si>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</si>
  <si>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</si>
  <si>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</si>
  <si>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</si>
  <si>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d ł u ż n i c y</t>
  </si>
  <si>
    <t>należności</t>
  </si>
  <si>
    <t>d ł u ż n i c y   k r a j o w i</t>
  </si>
  <si>
    <t xml:space="preserve">             d ł u ż n i c y   z a g r a n i c z n i 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</si>
  <si>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</si>
  <si>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</si>
  <si>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</si>
  <si>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</si>
  <si>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</si>
  <si>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</si>
  <si>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</si>
  <si>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</si>
  <si>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</si>
  <si>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</si>
  <si>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</si>
  <si>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</si>
  <si>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</si>
  <si>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</si>
  <si>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</si>
  <si>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</si>
  <si>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</si>
  <si>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</si>
  <si>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</si>
  <si>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</si>
  <si>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</si>
  <si>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</si>
  <si>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</si>
  <si>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</si>
  <si>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</si>
  <si>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</si>
  <si>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</si>
  <si>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</si>
  <si>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</si>
  <si>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</si>
  <si>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</si>
  <si>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</si>
  <si>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</si>
  <si>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</si>
  <si>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</si>
  <si>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</si>
  <si>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</si>
  <si>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</si>
  <si>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</si>
  <si>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</si>
  <si>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</si>
  <si>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</si>
  <si>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</si>
  <si>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</si>
  <si>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</si>
  <si>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</si>
  <si>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</si>
  <si>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</si>
  <si>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</si>
  <si>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</si>
  <si>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</si>
  <si>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</si>
  <si>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</si>
  <si>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</si>
  <si>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</si>
  <si>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</si>
  <si>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</si>
  <si>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</si>
  <si>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</si>
  <si>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</si>
  <si>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</si>
  <si>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</si>
  <si>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</si>
  <si>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</si>
  <si>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</si>
  <si>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</si>
  <si>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</si>
  <si>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</si>
  <si>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</si>
  <si>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</si>
  <si>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</si>
  <si>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</si>
  <si>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</si>
  <si>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</si>
  <si>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</si>
  <si>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</si>
  <si>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</si>
  <si>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</si>
  <si>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</si>
  <si>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</si>
  <si>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</si>
  <si>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</si>
  <si>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</si>
  <si>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</si>
  <si>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</si>
  <si>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</si>
  <si>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</si>
  <si>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</si>
  <si>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</si>
  <si>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</si>
  <si>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</si>
  <si>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</si>
  <si>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</si>
  <si>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</si>
  <si>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</si>
  <si>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</si>
  <si>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</si>
  <si>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</si>
  <si>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</si>
  <si>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</si>
  <si>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</si>
  <si>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</si>
  <si>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</si>
  <si>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</si>
  <si>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</si>
  <si>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</si>
  <si>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</si>
  <si>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</si>
  <si>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</si>
  <si>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</si>
  <si>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</si>
  <si>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</si>
  <si>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</si>
  <si>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</si>
  <si>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</si>
  <si>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</si>
  <si>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</si>
  <si>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</si>
  <si>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</si>
  <si>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</si>
  <si>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</si>
  <si>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</si>
  <si>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</si>
  <si>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</si>
  <si>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</si>
  <si>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</si>
  <si>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</si>
  <si>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</si>
  <si>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</si>
  <si>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</si>
  <si>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</si>
  <si>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</si>
  <si>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</si>
  <si>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</si>
  <si>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</si>
  <si>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</si>
  <si>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</si>
  <si>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</si>
  <si>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</si>
  <si>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</si>
  <si>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</si>
  <si>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</si>
  <si>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</si>
  <si>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</si>
  <si>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</si>
  <si>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</si>
  <si>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</si>
  <si>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</si>
  <si>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</si>
  <si>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</si>
  <si>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</si>
  <si>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</si>
  <si>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</si>
  <si>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</si>
  <si>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</si>
  <si>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</si>
  <si>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</si>
  <si>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</si>
  <si>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</si>
  <si>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</si>
  <si>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</si>
  <si>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</si>
  <si>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</si>
  <si>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</si>
  <si>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</si>
  <si>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</si>
  <si>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</si>
  <si>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</si>
  <si>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</si>
  <si>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</si>
  <si>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</si>
  <si>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</si>
  <si>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</si>
  <si>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</si>
  <si>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</si>
  <si>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</si>
  <si>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</si>
  <si>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</si>
  <si>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</si>
  <si>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</si>
  <si>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</si>
  <si>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</si>
  <si>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</si>
  <si>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</si>
  <si>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</si>
  <si>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</si>
  <si>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</si>
  <si>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</si>
  <si>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</si>
  <si>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</si>
  <si>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</si>
  <si>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</si>
  <si>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</si>
  <si>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</si>
  <si>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</si>
  <si>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</si>
  <si>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</si>
  <si>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</si>
  <si>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</si>
  <si>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</si>
  <si>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</si>
  <si>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</si>
  <si>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</si>
  <si>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</si>
  <si>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</si>
  <si>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</si>
  <si>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</si>
  <si>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</si>
  <si>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</si>
  <si>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</si>
  <si>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</si>
  <si>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</si>
  <si>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</si>
  <si>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</si>
  <si>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</si>
  <si>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</si>
  <si>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</si>
  <si>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</si>
  <si>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</si>
  <si>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</si>
  <si>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</si>
  <si>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</si>
  <si>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</si>
  <si>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</si>
  <si>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</si>
  <si>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</si>
  <si>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</si>
  <si>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</si>
  <si>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</si>
  <si>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</si>
  <si>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</si>
  <si>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</si>
  <si>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</si>
  <si>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</si>
  <si>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</si>
  <si>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</si>
  <si>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</si>
  <si>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</si>
  <si>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</si>
  <si>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</si>
  <si>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</si>
  <si>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</si>
  <si>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</si>
  <si>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</si>
  <si>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</si>
  <si>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</si>
  <si>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</si>
  <si>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</si>
  <si>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</si>
  <si>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</si>
  <si>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</si>
  <si>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</si>
  <si>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</si>
  <si>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</si>
  <si>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</si>
  <si>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</si>
  <si>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</si>
  <si>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</si>
  <si>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</si>
  <si>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</si>
  <si>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</si>
  <si>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</si>
  <si>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</si>
  <si>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</si>
  <si>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</si>
  <si>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</si>
  <si>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</si>
  <si>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</si>
  <si>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</si>
  <si>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</si>
  <si>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</si>
  <si>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</si>
  <si>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</si>
  <si>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</si>
  <si>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</si>
  <si>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</si>
  <si>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</si>
  <si>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</si>
  <si>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</si>
  <si>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</si>
  <si>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</si>
  <si>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</si>
  <si>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</si>
  <si>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</si>
  <si>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</si>
  <si>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</si>
  <si>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</si>
  <si>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</si>
  <si>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</si>
  <si>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</si>
  <si>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</si>
  <si>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</si>
  <si>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</si>
  <si>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</si>
  <si>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</si>
  <si>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</si>
  <si>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</si>
  <si>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</si>
  <si>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</si>
  <si>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</si>
  <si>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</si>
  <si>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</si>
  <si>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</si>
  <si>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</si>
  <si>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</si>
  <si>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</si>
  <si>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</si>
  <si>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</si>
  <si>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</si>
  <si>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</si>
  <si>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…………………</t>
  </si>
  <si>
    <t>………………</t>
  </si>
  <si>
    <t>CZĘŚĆ BUDŻ.</t>
  </si>
  <si>
    <t>Rb-N   KWARTALNE SPRAWOZDANIE O STANIE NALEŻNOŚCI ORAZ WYBRANYCH AKTYWÓW FINANSOWYCH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</si>
  <si>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</si>
  <si>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</si>
  <si>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</si>
  <si>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</si>
  <si>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</si>
  <si>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</si>
  <si>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</si>
  <si>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CZ_BU</t>
  </si>
  <si>
    <t>Nazwa powiatu / związku</t>
  </si>
  <si>
    <t>Nazwa gminy / związku</t>
  </si>
  <si>
    <t>B4. kwota odzyskanych wierzytelności w okresie sprawozdawczym od dłużników z tytułu udzielonych poręczeń i gwarancji (dochody)</t>
  </si>
  <si>
    <t>Główny Księgowy* / Skarbnik</t>
  </si>
  <si>
    <t>* Nie dotyczy sprawozdań zbiorczych sporządzanych przez RIO. W przypadku braku głównego księgowego podpisuje tylko kierownik jednostki.</t>
  </si>
  <si>
    <t>Kierownik jednostki (jednostki obsługującej)/ Przewodniczący Zarządu</t>
  </si>
  <si>
    <t>samodzielnego publicznego zakładu opieki zdrowotnej nadzorowanego przez jednostkę samorządu terytorialnego</t>
  </si>
  <si>
    <t>WYBIERZ RODZAJ JEDNOSTKI SPRAWOZDAWCZEJ</t>
  </si>
  <si>
    <t>sprawozdanie jednostkowe</t>
  </si>
  <si>
    <t>Wybierz z listy rodzaj jednostki:</t>
  </si>
  <si>
    <t>plik2jst</t>
  </si>
  <si>
    <t>Wybierz z listy</t>
  </si>
  <si>
    <t>[42] samorządowa instytucja kultury</t>
  </si>
  <si>
    <t>[62] samodzielny publiczny zakład opieki zdrowotnej nadzorowany przez jednostkę samorządu terytorialnego</t>
  </si>
  <si>
    <t>[82] samorządowa osoba prawna utworzona na podstawie odrębnych ustaw w celu wykonywania zadań publicznych</t>
  </si>
  <si>
    <t>samorządowej osoby prawnej</t>
  </si>
  <si>
    <t>ver. 2021-03-31a</t>
  </si>
  <si>
    <t>(jeśli sprawozdanie jest poprawne - poniższe wiersze arkusza pozostaną puste)</t>
  </si>
  <si>
    <t>Reguła:</t>
  </si>
  <si>
    <t>Wybór okresu sprawozdawczego</t>
  </si>
  <si>
    <t>Wybór rodzaju jednostki</t>
  </si>
  <si>
    <t xml:space="preserve">REGON jednostki sprawozdawczej </t>
  </si>
  <si>
    <t xml:space="preserve">Uwaga: Powyższa tabela nie wyczerpuje wszystkich reguł kontroli formalno-rachunkowej. </t>
  </si>
  <si>
    <t>Podstawa prawna:</t>
  </si>
  <si>
    <t>Rozporządzenie Ministra Finansów, Funduszy i Polityki Regionalnej w sprawie sprawozdań jednostek sektora finansów publicznych w zakresie operacji finansowych z dnia 17 grudnia 2020 r. (Dz.U. z 2020 r. poz. 2396)</t>
  </si>
  <si>
    <t>Wyciąg przepisów:</t>
  </si>
  <si>
    <t xml:space="preserve">§ 10 rozp. </t>
  </si>
  <si>
    <t>[…]</t>
  </si>
  <si>
    <t xml:space="preserve">6. Jednostki będące odbiorcami sprawozdań sprawdzają prawidłowość otrzymywanych sprawozdań pod względem formalno-rachunkowym. </t>
  </si>
  <si>
    <t>Jednostki te mogą również kontrolować merytoryczną prawidłowość złożonych sprawozdań i żądać w tym zakresie odpowiednich dokumentów.</t>
  </si>
  <si>
    <t>7. Kierownicy jednostek sporządzających sprawozdania, w których stwierdzono nieprawidłowości w toku sprawdzania, o którym mowa w ust. 6, dokonują ich korekty przed włączeniem zawartych w nich danych do sprawozdań łącznych lub zbiorczych.</t>
  </si>
  <si>
    <t xml:space="preserve">10. Szczegółowe informacje dotyczące sporządzania sprawozdań określa instrukcja sporządzania sprawozdań stanowiąca załącznik nr 8 do rozporządzenia. </t>
  </si>
  <si>
    <r>
      <t xml:space="preserve">Weryfikacja </t>
    </r>
    <r>
      <rPr>
        <b/>
        <u val="single"/>
        <sz val="11"/>
        <color indexed="18"/>
        <rFont val="Arial Narrow"/>
        <family val="2"/>
      </rPr>
      <t>wybranych</t>
    </r>
    <r>
      <rPr>
        <b/>
        <sz val="11"/>
        <color indexed="18"/>
        <rFont val="Arial Narrow"/>
        <family val="2"/>
      </rPr>
      <t xml:space="preserve"> podstawowych kwot ujętych w Rb-N oraz weryfikacja formalna:</t>
    </r>
  </si>
  <si>
    <t>N3.1. (gotówka)</t>
  </si>
  <si>
    <t>N3.2 (depozyty na żądanie)</t>
  </si>
  <si>
    <t>N3.3 (depozyty terminowe)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</si>
</sst>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 Black"/>
      <family val="2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sz val="10"/>
      <color indexed="9"/>
      <name val="Arial CE"/>
      <family val="2"/>
    </font>
    <font>
      <b/>
      <i/>
      <sz val="9"/>
      <name val="Arial CE"/>
      <family val="0"/>
    </font>
    <font>
      <b/>
      <u val="single"/>
      <sz val="11"/>
      <color indexed="18"/>
      <name val="Arial Narrow"/>
      <family val="2"/>
    </font>
    <font>
      <b/>
      <sz val="11"/>
      <color indexed="18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i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10"/>
      <name val="Arial Narrow"/>
      <family val="2"/>
    </font>
    <font>
      <b/>
      <i/>
      <sz val="11"/>
      <color indexed="18"/>
      <name val="Arial Narrow"/>
      <family val="2"/>
    </font>
    <font>
      <b/>
      <u val="single"/>
      <sz val="11"/>
      <color indexed="18"/>
      <name val="Arial CE"/>
      <family val="0"/>
    </font>
    <font>
      <i/>
      <sz val="11"/>
      <color indexed="18"/>
      <name val="Arial Narrow"/>
      <family val="2"/>
    </font>
    <font>
      <sz val="11"/>
      <color indexed="18"/>
      <name val="Arial CE"/>
      <family val="0"/>
    </font>
    <font>
      <b/>
      <sz val="11"/>
      <color indexed="10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b/>
      <sz val="11"/>
      <color theme="4" tint="-0.4999699890613556"/>
      <name val="Arial Narrow"/>
      <family val="2"/>
    </font>
    <font>
      <i/>
      <sz val="10"/>
      <color theme="4" tint="-0.4999699890613556"/>
      <name val="Arial Narrow"/>
      <family val="2"/>
    </font>
    <font>
      <sz val="10"/>
      <color theme="4" tint="-0.4999699890613556"/>
      <name val="Arial Narrow"/>
      <family val="2"/>
    </font>
    <font>
      <b/>
      <sz val="10"/>
      <color theme="4" tint="-0.4999699890613556"/>
      <name val="Arial Narrow"/>
      <family val="2"/>
    </font>
    <font>
      <b/>
      <sz val="10"/>
      <color rgb="FFFF0000"/>
      <name val="Arial Narrow"/>
      <family val="2"/>
    </font>
    <font>
      <b/>
      <i/>
      <sz val="11"/>
      <color theme="4" tint="-0.4999699890613556"/>
      <name val="Arial Narrow"/>
      <family val="2"/>
    </font>
    <font>
      <b/>
      <u val="single"/>
      <sz val="11"/>
      <color theme="4" tint="-0.4999699890613556"/>
      <name val="Arial CE"/>
      <family val="0"/>
    </font>
    <font>
      <i/>
      <sz val="11"/>
      <color theme="4" tint="-0.4999699890613556"/>
      <name val="Arial Narrow"/>
      <family val="2"/>
    </font>
    <font>
      <sz val="11"/>
      <color theme="4" tint="-0.4999699890613556"/>
      <name val="Arial CE"/>
      <family val="0"/>
    </font>
    <font>
      <b/>
      <sz val="11"/>
      <color rgb="FFFF0000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9" fontId="0" fillId="33" borderId="16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33" borderId="25" xfId="0" applyFont="1" applyFill="1" applyBorder="1" applyAlignment="1" applyProtection="1">
      <alignment vertical="center"/>
      <protection locked="0"/>
    </xf>
    <xf numFmtId="0" fontId="6" fillId="33" borderId="26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6" fillId="0" borderId="17" xfId="0" applyFont="1" applyBorder="1" applyAlignment="1" applyProtection="1">
      <alignment vertical="center"/>
      <protection hidden="1" locked="0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4" fontId="6" fillId="0" borderId="42" xfId="0" applyNumberFormat="1" applyFont="1" applyFill="1" applyBorder="1" applyAlignment="1" applyProtection="1">
      <alignment vertical="center"/>
      <protection hidden="1"/>
    </xf>
    <xf numFmtId="4" fontId="6" fillId="0" borderId="43" xfId="0" applyNumberFormat="1" applyFont="1" applyFill="1" applyBorder="1" applyAlignment="1" applyProtection="1">
      <alignment vertical="center"/>
      <protection hidden="1"/>
    </xf>
    <xf numFmtId="4" fontId="6" fillId="0" borderId="44" xfId="0" applyNumberFormat="1" applyFont="1" applyFill="1" applyBorder="1" applyAlignment="1" applyProtection="1">
      <alignment vertical="center"/>
      <protection hidden="1"/>
    </xf>
    <xf numFmtId="4" fontId="6" fillId="0" borderId="45" xfId="0" applyNumberFormat="1" applyFont="1" applyFill="1" applyBorder="1" applyAlignment="1" applyProtection="1">
      <alignment vertical="center"/>
      <protection hidden="1"/>
    </xf>
    <xf numFmtId="4" fontId="6" fillId="0" borderId="46" xfId="0" applyNumberFormat="1" applyFont="1" applyBorder="1" applyAlignment="1" applyProtection="1">
      <alignment vertical="center"/>
      <protection hidden="1"/>
    </xf>
    <xf numFmtId="4" fontId="6" fillId="0" borderId="45" xfId="0" applyNumberFormat="1" applyFont="1" applyBorder="1" applyAlignment="1" applyProtection="1">
      <alignment vertical="center"/>
      <protection hidden="1"/>
    </xf>
    <xf numFmtId="0" fontId="4" fillId="0" borderId="47" xfId="0" applyFont="1" applyBorder="1" applyAlignment="1">
      <alignment vertical="center"/>
    </xf>
    <xf numFmtId="4" fontId="6" fillId="0" borderId="48" xfId="0" applyNumberFormat="1" applyFont="1" applyFill="1" applyBorder="1" applyAlignment="1" applyProtection="1">
      <alignment vertical="center"/>
      <protection hidden="1"/>
    </xf>
    <xf numFmtId="4" fontId="6" fillId="0" borderId="31" xfId="0" applyNumberFormat="1" applyFont="1" applyBorder="1" applyAlignment="1" applyProtection="1">
      <alignment vertical="center"/>
      <protection hidden="1"/>
    </xf>
    <xf numFmtId="4" fontId="6" fillId="33" borderId="49" xfId="0" applyNumberFormat="1" applyFont="1" applyFill="1" applyBorder="1" applyAlignment="1" applyProtection="1">
      <alignment vertical="center"/>
      <protection locked="0"/>
    </xf>
    <xf numFmtId="4" fontId="6" fillId="33" borderId="50" xfId="0" applyNumberFormat="1" applyFont="1" applyFill="1" applyBorder="1" applyAlignment="1" applyProtection="1">
      <alignment vertical="center"/>
      <protection locked="0"/>
    </xf>
    <xf numFmtId="4" fontId="6" fillId="33" borderId="45" xfId="0" applyNumberFormat="1" applyFont="1" applyFill="1" applyBorder="1" applyAlignment="1" applyProtection="1">
      <alignment vertical="center"/>
      <protection locked="0"/>
    </xf>
    <xf numFmtId="4" fontId="6" fillId="33" borderId="44" xfId="0" applyNumberFormat="1" applyFont="1" applyFill="1" applyBorder="1" applyAlignment="1" applyProtection="1">
      <alignment vertical="center"/>
      <protection locked="0"/>
    </xf>
    <xf numFmtId="0" fontId="6" fillId="0" borderId="30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4" fontId="6" fillId="0" borderId="51" xfId="0" applyNumberFormat="1" applyFont="1" applyFill="1" applyBorder="1" applyAlignment="1" applyProtection="1">
      <alignment vertical="center"/>
      <protection hidden="1"/>
    </xf>
    <xf numFmtId="4" fontId="6" fillId="0" borderId="31" xfId="0" applyNumberFormat="1" applyFont="1" applyFill="1" applyBorder="1" applyAlignment="1" applyProtection="1">
      <alignment vertical="center"/>
      <protection hidden="1"/>
    </xf>
    <xf numFmtId="4" fontId="6" fillId="0" borderId="49" xfId="0" applyNumberFormat="1" applyFont="1" applyFill="1" applyBorder="1" applyAlignment="1" applyProtection="1">
      <alignment vertical="center"/>
      <protection hidden="1"/>
    </xf>
    <xf numFmtId="4" fontId="6" fillId="0" borderId="50" xfId="0" applyNumberFormat="1" applyFont="1" applyFill="1" applyBorder="1" applyAlignment="1" applyProtection="1">
      <alignment vertical="center"/>
      <protection hidden="1"/>
    </xf>
    <xf numFmtId="4" fontId="6" fillId="33" borderId="46" xfId="0" applyNumberFormat="1" applyFont="1" applyFill="1" applyBorder="1" applyAlignment="1" applyProtection="1">
      <alignment vertical="center"/>
      <protection locked="0"/>
    </xf>
    <xf numFmtId="4" fontId="6" fillId="0" borderId="44" xfId="0" applyNumberFormat="1" applyFont="1" applyFill="1" applyBorder="1" applyAlignment="1" applyProtection="1">
      <alignment vertical="center"/>
      <protection/>
    </xf>
    <xf numFmtId="4" fontId="6" fillId="0" borderId="45" xfId="0" applyNumberFormat="1" applyFont="1" applyFill="1" applyBorder="1" applyAlignment="1" applyProtection="1">
      <alignment vertical="center"/>
      <protection/>
    </xf>
    <xf numFmtId="4" fontId="6" fillId="0" borderId="46" xfId="0" applyNumberFormat="1" applyFont="1" applyFill="1" applyBorder="1" applyAlignment="1" applyProtection="1">
      <alignment vertical="center"/>
      <protection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4" fontId="6" fillId="0" borderId="54" xfId="0" applyNumberFormat="1" applyFont="1" applyFill="1" applyBorder="1" applyAlignment="1" applyProtection="1">
      <alignment vertical="center"/>
      <protection hidden="1"/>
    </xf>
    <xf numFmtId="4" fontId="6" fillId="0" borderId="50" xfId="0" applyNumberFormat="1" applyFont="1" applyFill="1" applyBorder="1" applyAlignment="1" applyProtection="1">
      <alignment vertical="center"/>
      <protection/>
    </xf>
    <xf numFmtId="4" fontId="6" fillId="0" borderId="46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Fill="1" applyAlignment="1">
      <alignment vertical="center"/>
    </xf>
    <xf numFmtId="4" fontId="6" fillId="0" borderId="55" xfId="0" applyNumberFormat="1" applyFont="1" applyFill="1" applyBorder="1" applyAlignment="1" applyProtection="1">
      <alignment vertical="center"/>
      <protection hidden="1"/>
    </xf>
    <xf numFmtId="4" fontId="6" fillId="0" borderId="56" xfId="0" applyNumberFormat="1" applyFont="1" applyBorder="1" applyAlignment="1" applyProtection="1">
      <alignment vertical="center"/>
      <protection hidden="1"/>
    </xf>
    <xf numFmtId="4" fontId="6" fillId="0" borderId="57" xfId="0" applyNumberFormat="1" applyFont="1" applyFill="1" applyBorder="1" applyAlignment="1" applyProtection="1">
      <alignment vertical="center"/>
      <protection hidden="1"/>
    </xf>
    <xf numFmtId="4" fontId="6" fillId="33" borderId="5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14" fontId="0" fillId="0" borderId="0" xfId="0" applyNumberFormat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6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4" fontId="6" fillId="0" borderId="64" xfId="0" applyNumberFormat="1" applyFont="1" applyFill="1" applyBorder="1" applyAlignment="1" applyProtection="1">
      <alignment vertical="center"/>
      <protection hidden="1"/>
    </xf>
    <xf numFmtId="4" fontId="6" fillId="0" borderId="65" xfId="0" applyNumberFormat="1" applyFont="1" applyBorder="1" applyAlignment="1" applyProtection="1">
      <alignment vertical="center"/>
      <protection hidden="1"/>
    </xf>
    <xf numFmtId="4" fontId="6" fillId="33" borderId="65" xfId="0" applyNumberFormat="1" applyFont="1" applyFill="1" applyBorder="1" applyAlignment="1" applyProtection="1">
      <alignment vertical="center"/>
      <protection locked="0"/>
    </xf>
    <xf numFmtId="4" fontId="6" fillId="33" borderId="66" xfId="0" applyNumberFormat="1" applyFont="1" applyFill="1" applyBorder="1" applyAlignment="1" applyProtection="1">
      <alignment vertical="center"/>
      <protection locked="0"/>
    </xf>
    <xf numFmtId="4" fontId="6" fillId="33" borderId="67" xfId="0" applyNumberFormat="1" applyFont="1" applyFill="1" applyBorder="1" applyAlignment="1" applyProtection="1">
      <alignment vertical="center"/>
      <protection locked="0"/>
    </xf>
    <xf numFmtId="4" fontId="6" fillId="0" borderId="51" xfId="0" applyNumberFormat="1" applyFont="1" applyFill="1" applyBorder="1" applyAlignment="1" applyProtection="1">
      <alignment vertical="center"/>
      <protection hidden="1"/>
    </xf>
    <xf numFmtId="4" fontId="6" fillId="0" borderId="45" xfId="0" applyNumberFormat="1" applyFont="1" applyBorder="1" applyAlignment="1" applyProtection="1">
      <alignment vertical="center"/>
      <protection hidden="1"/>
    </xf>
    <xf numFmtId="4" fontId="6" fillId="33" borderId="45" xfId="0" applyNumberFormat="1" applyFont="1" applyFill="1" applyBorder="1" applyAlignment="1" applyProtection="1">
      <alignment vertical="center"/>
      <protection locked="0"/>
    </xf>
    <xf numFmtId="4" fontId="6" fillId="33" borderId="44" xfId="0" applyNumberFormat="1" applyFont="1" applyFill="1" applyBorder="1" applyAlignment="1" applyProtection="1">
      <alignment vertical="center"/>
      <protection locked="0"/>
    </xf>
    <xf numFmtId="4" fontId="6" fillId="33" borderId="53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hidden="1"/>
    </xf>
    <xf numFmtId="4" fontId="6" fillId="0" borderId="21" xfId="0" applyNumberFormat="1" applyFont="1" applyFill="1" applyBorder="1" applyAlignment="1" applyProtection="1">
      <alignment vertical="center"/>
      <protection hidden="1"/>
    </xf>
    <xf numFmtId="4" fontId="6" fillId="0" borderId="22" xfId="0" applyNumberFormat="1" applyFont="1" applyBorder="1" applyAlignment="1" applyProtection="1">
      <alignment vertical="center"/>
      <protection hidden="1"/>
    </xf>
    <xf numFmtId="4" fontId="6" fillId="33" borderId="22" xfId="0" applyNumberFormat="1" applyFont="1" applyFill="1" applyBorder="1" applyAlignment="1" applyProtection="1">
      <alignment vertical="center"/>
      <protection locked="0"/>
    </xf>
    <xf numFmtId="4" fontId="6" fillId="33" borderId="23" xfId="0" applyNumberFormat="1" applyFont="1" applyFill="1" applyBorder="1" applyAlignment="1" applyProtection="1">
      <alignment vertical="center"/>
      <protection locked="0"/>
    </xf>
    <xf numFmtId="4" fontId="6" fillId="33" borderId="68" xfId="0" applyNumberFormat="1" applyFont="1" applyFill="1" applyBorder="1" applyAlignment="1" applyProtection="1">
      <alignment vertical="center"/>
      <protection locked="0"/>
    </xf>
    <xf numFmtId="4" fontId="6" fillId="0" borderId="69" xfId="0" applyNumberFormat="1" applyFont="1" applyFill="1" applyBorder="1" applyAlignment="1" applyProtection="1">
      <alignment vertical="center"/>
      <protection hidden="1"/>
    </xf>
    <xf numFmtId="4" fontId="6" fillId="0" borderId="57" xfId="0" applyNumberFormat="1" applyFont="1" applyBorder="1" applyAlignment="1" applyProtection="1">
      <alignment vertical="center"/>
      <protection hidden="1"/>
    </xf>
    <xf numFmtId="4" fontId="6" fillId="33" borderId="57" xfId="0" applyNumberFormat="1" applyFont="1" applyFill="1" applyBorder="1" applyAlignment="1" applyProtection="1">
      <alignment vertical="center"/>
      <protection locked="0"/>
    </xf>
    <xf numFmtId="4" fontId="6" fillId="33" borderId="7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 wrapText="1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4" fontId="0" fillId="33" borderId="0" xfId="0" applyNumberFormat="1" applyFill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6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4" fontId="6" fillId="0" borderId="68" xfId="0" applyNumberFormat="1" applyFont="1" applyBorder="1" applyAlignment="1" applyProtection="1">
      <alignment vertical="center"/>
      <protection hidden="1"/>
    </xf>
    <xf numFmtId="4" fontId="6" fillId="0" borderId="68" xfId="0" applyNumberFormat="1" applyFont="1" applyFill="1" applyBorder="1" applyAlignment="1" applyProtection="1">
      <alignment vertical="center"/>
      <protection hidden="1"/>
    </xf>
    <xf numFmtId="4" fontId="6" fillId="33" borderId="68" xfId="0" applyNumberFormat="1" applyFont="1" applyFill="1" applyBorder="1" applyAlignment="1" applyProtection="1">
      <alignment vertical="center"/>
      <protection locked="0"/>
    </xf>
    <xf numFmtId="4" fontId="6" fillId="33" borderId="5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4" fontId="6" fillId="0" borderId="53" xfId="0" applyNumberFormat="1" applyFont="1" applyFill="1" applyBorder="1" applyAlignment="1" applyProtection="1">
      <alignment vertical="center"/>
      <protection hidden="1"/>
    </xf>
    <xf numFmtId="4" fontId="6" fillId="0" borderId="68" xfId="0" applyNumberFormat="1" applyFont="1" applyFill="1" applyBorder="1" applyAlignment="1" applyProtection="1">
      <alignment vertical="center"/>
      <protection/>
    </xf>
    <xf numFmtId="4" fontId="6" fillId="0" borderId="53" xfId="0" applyNumberFormat="1" applyFont="1" applyFill="1" applyBorder="1" applyAlignment="1" applyProtection="1">
      <alignment vertical="center"/>
      <protection/>
    </xf>
    <xf numFmtId="4" fontId="6" fillId="33" borderId="70" xfId="0" applyNumberFormat="1" applyFont="1" applyFill="1" applyBorder="1" applyAlignment="1" applyProtection="1">
      <alignment vertical="center"/>
      <protection locked="0"/>
    </xf>
    <xf numFmtId="4" fontId="6" fillId="0" borderId="6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6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23" xfId="0" applyFont="1" applyBorder="1" applyAlignment="1">
      <alignment vertical="center"/>
    </xf>
    <xf numFmtId="0" fontId="66" fillId="0" borderId="72" xfId="0" applyFont="1" applyBorder="1" applyAlignment="1">
      <alignment vertical="center"/>
    </xf>
    <xf numFmtId="0" fontId="15" fillId="0" borderId="72" xfId="0" applyFont="1" applyBorder="1" applyAlignment="1">
      <alignment vertical="center"/>
    </xf>
    <xf numFmtId="0" fontId="16" fillId="0" borderId="72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64" fillId="0" borderId="0" xfId="0" applyFont="1" applyAlignment="1">
      <alignment horizontal="right" vertical="center"/>
    </xf>
    <xf numFmtId="0" fontId="6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35" xfId="0" applyFont="1" applyBorder="1" applyAlignment="1">
      <alignment vertical="center"/>
    </xf>
    <xf numFmtId="0" fontId="65" fillId="0" borderId="32" xfId="0" applyFont="1" applyBorder="1" applyAlignment="1">
      <alignment vertical="center"/>
    </xf>
    <xf numFmtId="0" fontId="64" fillId="0" borderId="72" xfId="0" applyFont="1" applyBorder="1" applyAlignment="1">
      <alignment horizontal="right" vertical="center"/>
    </xf>
    <xf numFmtId="0" fontId="67" fillId="0" borderId="72" xfId="0" applyFont="1" applyBorder="1" applyAlignment="1">
      <alignment vertical="center"/>
    </xf>
    <xf numFmtId="0" fontId="65" fillId="0" borderId="49" xfId="0" applyFont="1" applyBorder="1" applyAlignment="1">
      <alignment vertical="center"/>
    </xf>
    <xf numFmtId="0" fontId="64" fillId="0" borderId="31" xfId="0" applyFont="1" applyBorder="1" applyAlignment="1">
      <alignment horizontal="right" vertical="center"/>
    </xf>
    <xf numFmtId="0" fontId="67" fillId="0" borderId="31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8" fillId="0" borderId="0" xfId="0" applyFont="1" applyAlignment="1">
      <alignment horizontal="left" vertical="center" indent="1"/>
    </xf>
    <xf numFmtId="0" fontId="2" fillId="33" borderId="12" xfId="0" applyNumberFormat="1" applyFont="1" applyFill="1" applyBorder="1" applyAlignment="1" applyProtection="1">
      <alignment vertical="center" wrapText="1"/>
      <protection locked="0"/>
    </xf>
    <xf numFmtId="0" fontId="2" fillId="33" borderId="13" xfId="0" applyNumberFormat="1" applyFont="1" applyFill="1" applyBorder="1" applyAlignment="1" applyProtection="1" quotePrefix="1">
      <alignment vertical="center" wrapText="1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/>
      <protection locked="0"/>
    </xf>
    <xf numFmtId="49" fontId="2" fillId="33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0" xfId="0" applyBorder="1" applyAlignment="1" applyProtection="1">
      <alignment vertical="center" wrapText="1"/>
      <protection hidden="1"/>
    </xf>
    <xf numFmtId="0" fontId="0" fillId="0" borderId="31" xfId="0" applyBorder="1" applyAlignment="1" applyProtection="1">
      <alignment vertical="center" wrapText="1"/>
      <protection hidden="1"/>
    </xf>
    <xf numFmtId="0" fontId="0" fillId="0" borderId="47" xfId="0" applyBorder="1" applyAlignment="1" applyProtection="1">
      <alignment vertical="center" wrapText="1"/>
      <protection hidden="1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56" xfId="0" applyBorder="1" applyAlignment="1" applyProtection="1">
      <alignment vertical="center" wrapText="1"/>
      <protection hidden="1"/>
    </xf>
    <xf numFmtId="0" fontId="0" fillId="0" borderId="73" xfId="0" applyBorder="1" applyAlignment="1" applyProtection="1">
      <alignment vertical="center" wrapText="1"/>
      <protection hidden="1"/>
    </xf>
    <xf numFmtId="0" fontId="0" fillId="0" borderId="74" xfId="0" applyBorder="1" applyAlignment="1" applyProtection="1">
      <alignment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6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0" borderId="56" xfId="0" applyFont="1" applyBorder="1" applyAlignment="1">
      <alignment vertical="center" wrapText="1"/>
    </xf>
    <xf numFmtId="0" fontId="0" fillId="0" borderId="74" xfId="0" applyBorder="1" applyAlignment="1">
      <alignment vertical="center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6"/>
  <sheetViews>
    <sheetView tabSelected="1" zoomScale="80" zoomScaleNormal="8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00390625" defaultRowHeight="12.75"/>
  <cols>
    <col min="1" max="2" width="17.75390625" style="14" customWidth="1"/>
    <col min="3" max="18" width="14.625" style="14" customWidth="1"/>
    <col min="19" max="19" width="0" style="14" hidden="1" customWidth="1"/>
    <col min="20" max="22" width="8.875" style="14" hidden="1" customWidth="1"/>
    <col min="23" max="34" width="0" style="14" hidden="1" customWidth="1"/>
    <col min="35" max="16384" width="8.875" style="14" customWidth="1"/>
  </cols>
  <sheetData>
    <row r="1" spans="1:19" ht="39.75" customHeight="1" thickBot="1">
      <c r="A1" s="185" t="str">
        <f>+IF(S8,"","Błędny REGON")</f>
        <v>Błędny REGON</v>
      </c>
      <c r="B1" s="215"/>
      <c r="C1" s="186"/>
      <c r="D1" s="186"/>
      <c r="E1" s="186"/>
      <c r="F1" s="186"/>
      <c r="G1" s="12" t="s">
        <v>417</v>
      </c>
      <c r="H1" s="186"/>
      <c r="I1" s="186"/>
      <c r="J1" s="186"/>
      <c r="K1" s="186"/>
      <c r="L1" s="186"/>
      <c r="M1" s="186"/>
      <c r="N1" s="186"/>
      <c r="O1" s="186"/>
      <c r="P1" s="187"/>
      <c r="R1" s="184" t="s">
        <v>424</v>
      </c>
      <c r="S1" s="8"/>
    </row>
    <row r="2" spans="1:18" ht="12.75">
      <c r="A2" s="20" t="s">
        <v>24</v>
      </c>
      <c r="B2" s="49"/>
      <c r="C2" s="50"/>
      <c r="D2" s="51"/>
      <c r="E2" s="216"/>
      <c r="F2" s="216" t="s">
        <v>399</v>
      </c>
      <c r="G2" s="51"/>
      <c r="H2" s="51"/>
      <c r="I2" s="51"/>
      <c r="J2" s="51"/>
      <c r="K2" s="51"/>
      <c r="L2" s="51"/>
      <c r="M2" s="52"/>
      <c r="N2" s="50"/>
      <c r="O2" s="51"/>
      <c r="P2" s="51"/>
      <c r="Q2" s="53"/>
      <c r="R2" s="52"/>
    </row>
    <row r="3" spans="1:18" ht="48.75" customHeight="1">
      <c r="A3" s="246"/>
      <c r="B3" s="247"/>
      <c r="C3" s="13"/>
      <c r="D3" s="15"/>
      <c r="E3" s="15"/>
      <c r="F3" s="15"/>
      <c r="G3" s="217"/>
      <c r="H3" s="15"/>
      <c r="I3" s="15"/>
      <c r="J3" s="15"/>
      <c r="K3" s="15"/>
      <c r="L3" s="15"/>
      <c r="M3" s="16"/>
      <c r="N3" s="13" t="s">
        <v>46</v>
      </c>
      <c r="O3" s="15"/>
      <c r="P3" s="15"/>
      <c r="Q3" s="15"/>
      <c r="R3" s="16"/>
    </row>
    <row r="4" spans="1:18" ht="15" customHeight="1">
      <c r="A4" s="17"/>
      <c r="B4" s="18"/>
      <c r="C4" s="252" t="str">
        <f>+INDEX(Listy!$B$3:$B$6,Listy!$B$1)</f>
        <v>WYBIERZ RODZAJ JEDNOSTKI SPRAWOZDAWCZEJ</v>
      </c>
      <c r="D4" s="253"/>
      <c r="E4" s="253"/>
      <c r="F4" s="253"/>
      <c r="G4" s="253"/>
      <c r="H4" s="253"/>
      <c r="I4" s="253"/>
      <c r="J4" s="253"/>
      <c r="K4" s="253"/>
      <c r="L4" s="253"/>
      <c r="M4" s="254"/>
      <c r="N4" s="277"/>
      <c r="O4" s="278"/>
      <c r="P4" s="278"/>
      <c r="Q4" s="278"/>
      <c r="R4" s="16"/>
    </row>
    <row r="5" spans="1:34" ht="12.75">
      <c r="A5" s="13" t="s">
        <v>25</v>
      </c>
      <c r="B5" s="15"/>
      <c r="C5" s="255" t="s">
        <v>416</v>
      </c>
      <c r="D5" s="256"/>
      <c r="E5" s="256"/>
      <c r="F5" s="256"/>
      <c r="G5" s="256"/>
      <c r="H5" s="256"/>
      <c r="I5" s="256"/>
      <c r="J5" s="256"/>
      <c r="K5" s="256"/>
      <c r="L5" s="256"/>
      <c r="M5" s="257"/>
      <c r="N5" s="279"/>
      <c r="O5" s="278"/>
      <c r="P5" s="278"/>
      <c r="Q5" s="278"/>
      <c r="R5" s="16"/>
      <c r="U5" s="9">
        <v>1</v>
      </c>
      <c r="V5" s="9">
        <f>+U5+1</f>
        <v>2</v>
      </c>
      <c r="W5" s="9">
        <f aca="true" t="shared" si="0" ref="W5:AG5">+V5+1</f>
        <v>3</v>
      </c>
      <c r="X5" s="9">
        <f t="shared" si="0"/>
        <v>4</v>
      </c>
      <c r="Y5" s="9">
        <f t="shared" si="0"/>
        <v>5</v>
      </c>
      <c r="Z5" s="9">
        <f t="shared" si="0"/>
        <v>6</v>
      </c>
      <c r="AA5" s="9">
        <f t="shared" si="0"/>
        <v>7</v>
      </c>
      <c r="AB5" s="9">
        <f t="shared" si="0"/>
        <v>8</v>
      </c>
      <c r="AC5" s="9">
        <f t="shared" si="0"/>
        <v>9</v>
      </c>
      <c r="AD5" s="9">
        <f t="shared" si="0"/>
        <v>10</v>
      </c>
      <c r="AE5" s="9">
        <f t="shared" si="0"/>
        <v>11</v>
      </c>
      <c r="AF5" s="9">
        <f t="shared" si="0"/>
        <v>12</v>
      </c>
      <c r="AG5" s="9">
        <f t="shared" si="0"/>
        <v>13</v>
      </c>
      <c r="AH5" s="9">
        <v>14</v>
      </c>
    </row>
    <row r="6" spans="1:34" ht="26.25" customHeight="1" thickBot="1">
      <c r="A6" s="248"/>
      <c r="B6" s="249"/>
      <c r="C6" s="268" t="str">
        <f>+IF(LEN(A1&amp;F72&amp;F73&amp;F74)&lt;&gt;0,"Sprawozdanie wypełnione nieprawidłowo (nie wybrano typu jednostki i/lub brak kwartału i/lub roku i/lub brak numeru REGON)","")</f>
        <v>Sprawozdanie wypełnione nieprawidłowo (nie wybrano typu jednostki i/lub brak kwartału i/lub roku i/lub brak numeru REGON)</v>
      </c>
      <c r="D6" s="269"/>
      <c r="E6" s="269"/>
      <c r="F6" s="269"/>
      <c r="G6" s="269"/>
      <c r="H6" s="269"/>
      <c r="I6" s="269"/>
      <c r="J6" s="269"/>
      <c r="K6" s="269"/>
      <c r="L6" s="269"/>
      <c r="M6" s="270"/>
      <c r="N6" s="279"/>
      <c r="O6" s="278"/>
      <c r="P6" s="278"/>
      <c r="Q6" s="278"/>
      <c r="R6" s="16"/>
      <c r="U6" s="9">
        <v>2</v>
      </c>
      <c r="V6" s="9">
        <v>4</v>
      </c>
      <c r="W6" s="9">
        <v>8</v>
      </c>
      <c r="X6" s="9">
        <v>5</v>
      </c>
      <c r="Y6" s="9">
        <v>0</v>
      </c>
      <c r="Z6" s="9">
        <v>9</v>
      </c>
      <c r="AA6" s="9">
        <v>7</v>
      </c>
      <c r="AB6" s="9">
        <v>3</v>
      </c>
      <c r="AC6" s="9">
        <v>6</v>
      </c>
      <c r="AD6" s="9">
        <v>1</v>
      </c>
      <c r="AE6" s="9">
        <v>2</v>
      </c>
      <c r="AF6" s="9">
        <v>4</v>
      </c>
      <c r="AG6" s="9">
        <v>8</v>
      </c>
      <c r="AH6" s="9"/>
    </row>
    <row r="7" spans="1:34" ht="12.75">
      <c r="A7" s="20" t="s">
        <v>1</v>
      </c>
      <c r="B7" s="21"/>
      <c r="C7" s="22" t="s">
        <v>392</v>
      </c>
      <c r="D7" s="15"/>
      <c r="E7" s="15"/>
      <c r="F7" s="15"/>
      <c r="G7" s="15"/>
      <c r="H7" s="218" t="str">
        <f>+IF(ISBLANK(KWARTAL),"Podaj KWARTAŁ","")</f>
        <v>Podaj KWARTAŁ</v>
      </c>
      <c r="I7" s="15"/>
      <c r="J7" s="15"/>
      <c r="K7" s="218" t="str">
        <f>+IF(ISBLANK(ROK),"Podaj ROK","")</f>
        <v>Podaj ROK</v>
      </c>
      <c r="L7" s="15"/>
      <c r="M7" s="16"/>
      <c r="N7" s="279"/>
      <c r="O7" s="278"/>
      <c r="P7" s="278"/>
      <c r="Q7" s="278"/>
      <c r="R7" s="16"/>
      <c r="U7" s="9">
        <v>8</v>
      </c>
      <c r="V7" s="9">
        <v>9</v>
      </c>
      <c r="W7" s="9">
        <v>2</v>
      </c>
      <c r="X7" s="9">
        <v>3</v>
      </c>
      <c r="Y7" s="9">
        <v>4</v>
      </c>
      <c r="Z7" s="9">
        <v>5</v>
      </c>
      <c r="AA7" s="9">
        <v>6</v>
      </c>
      <c r="AB7" s="9">
        <v>7</v>
      </c>
      <c r="AC7" s="9"/>
      <c r="AD7" s="9"/>
      <c r="AE7" s="9"/>
      <c r="AF7" s="9"/>
      <c r="AG7" s="9"/>
      <c r="AH7" s="9"/>
    </row>
    <row r="8" spans="1:34" ht="13.5" thickBot="1">
      <c r="A8" s="250"/>
      <c r="B8" s="251"/>
      <c r="C8" s="23"/>
      <c r="D8" s="24"/>
      <c r="E8" s="25"/>
      <c r="F8" s="25" t="s">
        <v>29</v>
      </c>
      <c r="G8" s="25"/>
      <c r="H8" s="26"/>
      <c r="I8" s="27" t="s">
        <v>13</v>
      </c>
      <c r="J8" s="28" t="s">
        <v>0</v>
      </c>
      <c r="K8" s="29"/>
      <c r="L8" s="30"/>
      <c r="M8" s="54"/>
      <c r="N8" s="279"/>
      <c r="O8" s="278"/>
      <c r="P8" s="278"/>
      <c r="Q8" s="278"/>
      <c r="R8" s="16"/>
      <c r="S8" s="188" t="b">
        <f>IF(RIGHT($A8,1)=TEXT(IF(LEN(T8)&gt;9,+IF(MOD(SUMPRODUCT(U8:AG8,U6:AG6),11)=10,0,MOD(SUMPRODUCT(U8:AG8,U6:AG6),11)),+IF(MOD(SUMPRODUCT(U8:AB8,U7:AB7),11)=10,0,MOD(SUMPRODUCT(U8:AB8,U7:AB7),11))),"0"),TRUE,FALSE)</f>
        <v>0</v>
      </c>
      <c r="U8" s="9">
        <f aca="true" t="shared" si="1" ref="U8:AH8">+IF(LEN($A8)&lt;=9,VALUE(MID(TEXT($A8,REPT("0",9)),U5,1)),VALUE(MID(TEXT($A8,REPT("0",14)),U5,1)))</f>
        <v>0</v>
      </c>
      <c r="V8" s="9">
        <f t="shared" si="1"/>
        <v>0</v>
      </c>
      <c r="W8" s="9">
        <f t="shared" si="1"/>
        <v>0</v>
      </c>
      <c r="X8" s="9">
        <f t="shared" si="1"/>
        <v>0</v>
      </c>
      <c r="Y8" s="9">
        <f t="shared" si="1"/>
        <v>0</v>
      </c>
      <c r="Z8" s="9">
        <f t="shared" si="1"/>
        <v>0</v>
      </c>
      <c r="AA8" s="9">
        <f t="shared" si="1"/>
        <v>0</v>
      </c>
      <c r="AB8" s="9">
        <f t="shared" si="1"/>
        <v>0</v>
      </c>
      <c r="AC8" s="9">
        <f t="shared" si="1"/>
        <v>0</v>
      </c>
      <c r="AD8" s="9" t="e">
        <f t="shared" si="1"/>
        <v>#VALUE!</v>
      </c>
      <c r="AE8" s="9" t="e">
        <f t="shared" si="1"/>
        <v>#VALUE!</v>
      </c>
      <c r="AF8" s="9" t="e">
        <f t="shared" si="1"/>
        <v>#VALUE!</v>
      </c>
      <c r="AG8" s="9" t="e">
        <f t="shared" si="1"/>
        <v>#VALUE!</v>
      </c>
      <c r="AH8" s="9" t="e">
        <f t="shared" si="1"/>
        <v>#VALUE!</v>
      </c>
    </row>
    <row r="9" spans="1:18" ht="12.75">
      <c r="A9" s="20" t="s">
        <v>2</v>
      </c>
      <c r="B9" s="31"/>
      <c r="C9" s="287"/>
      <c r="D9" s="287"/>
      <c r="E9" s="288"/>
      <c r="F9" s="32"/>
      <c r="G9" s="33"/>
      <c r="H9" s="34" t="s">
        <v>3</v>
      </c>
      <c r="I9" s="33"/>
      <c r="J9" s="33"/>
      <c r="K9" s="35"/>
      <c r="L9" s="15"/>
      <c r="M9" s="36"/>
      <c r="N9" s="13"/>
      <c r="O9" s="15"/>
      <c r="P9" s="15"/>
      <c r="Q9" s="15"/>
      <c r="R9" s="16"/>
    </row>
    <row r="10" spans="1:21" ht="12.75">
      <c r="A10" s="37" t="s">
        <v>408</v>
      </c>
      <c r="B10" s="38"/>
      <c r="C10" s="289"/>
      <c r="D10" s="289"/>
      <c r="E10" s="290"/>
      <c r="F10" s="39" t="s">
        <v>391</v>
      </c>
      <c r="G10" s="40" t="s">
        <v>4</v>
      </c>
      <c r="H10" s="40" t="s">
        <v>5</v>
      </c>
      <c r="I10" s="40" t="s">
        <v>6</v>
      </c>
      <c r="J10" s="40" t="s">
        <v>7</v>
      </c>
      <c r="K10" s="9" t="s">
        <v>395</v>
      </c>
      <c r="L10" s="41" t="s">
        <v>8</v>
      </c>
      <c r="M10" s="42" t="s">
        <v>398</v>
      </c>
      <c r="N10" s="13"/>
      <c r="O10" s="15"/>
      <c r="P10" s="15"/>
      <c r="Q10" s="15"/>
      <c r="R10" s="16"/>
      <c r="U10" s="181"/>
    </row>
    <row r="11" spans="1:18" ht="13.5" thickBot="1">
      <c r="A11" s="43" t="s">
        <v>409</v>
      </c>
      <c r="B11" s="25"/>
      <c r="C11" s="291"/>
      <c r="D11" s="291"/>
      <c r="E11" s="292"/>
      <c r="F11" s="44"/>
      <c r="G11" s="45"/>
      <c r="H11" s="45"/>
      <c r="I11" s="45"/>
      <c r="J11" s="45"/>
      <c r="K11" s="46"/>
      <c r="L11" s="11" t="str">
        <f>+INDEX(Listy!$C$3:$C$6,Listy!$B$1)</f>
        <v>Wybierz z listy</v>
      </c>
      <c r="M11" s="47"/>
      <c r="N11" s="48"/>
      <c r="O11" s="24"/>
      <c r="P11" s="24"/>
      <c r="Q11" s="24"/>
      <c r="R11" s="54"/>
    </row>
    <row r="12" spans="1:18" ht="12.75">
      <c r="A12" s="51"/>
      <c r="B12" s="51"/>
      <c r="C12" s="51"/>
      <c r="D12" s="51"/>
      <c r="E12" s="189"/>
      <c r="F12" s="51"/>
      <c r="G12" s="51"/>
      <c r="H12" s="51"/>
      <c r="I12" s="189"/>
      <c r="J12" s="190"/>
      <c r="K12" s="51"/>
      <c r="L12" s="51"/>
      <c r="M12" s="51"/>
      <c r="N12" s="189"/>
      <c r="O12" s="15"/>
      <c r="P12" s="15"/>
      <c r="Q12" s="15"/>
      <c r="R12" s="15"/>
    </row>
    <row r="13" spans="1:18" ht="19.5" customHeight="1">
      <c r="A13" s="191" t="s">
        <v>406</v>
      </c>
      <c r="B13" s="191"/>
      <c r="M13" s="15"/>
      <c r="N13" s="15"/>
      <c r="O13" s="15"/>
      <c r="P13" s="15"/>
      <c r="Q13" s="15"/>
      <c r="R13" s="15"/>
    </row>
    <row r="14" spans="15:16" ht="13.5" thickBot="1">
      <c r="O14" s="15"/>
      <c r="P14" s="15"/>
    </row>
    <row r="15" spans="1:18" ht="12.75">
      <c r="A15" s="20"/>
      <c r="B15" s="55"/>
      <c r="C15" s="56"/>
      <c r="D15" s="57"/>
      <c r="E15" s="58"/>
      <c r="F15" s="58"/>
      <c r="G15" s="58"/>
      <c r="H15" s="58" t="s">
        <v>84</v>
      </c>
      <c r="I15" s="58"/>
      <c r="J15" s="58"/>
      <c r="K15" s="58"/>
      <c r="L15" s="51"/>
      <c r="M15" s="51"/>
      <c r="N15" s="51"/>
      <c r="O15" s="51"/>
      <c r="P15" s="192" t="s">
        <v>85</v>
      </c>
      <c r="Q15" s="58"/>
      <c r="R15" s="193"/>
    </row>
    <row r="16" spans="1:18" ht="15">
      <c r="A16" s="59"/>
      <c r="B16" s="60"/>
      <c r="C16" s="61" t="s">
        <v>31</v>
      </c>
      <c r="D16" s="62"/>
      <c r="E16" s="63"/>
      <c r="F16" s="63"/>
      <c r="G16" s="64"/>
      <c r="H16" s="65"/>
      <c r="I16" s="63"/>
      <c r="J16" s="63"/>
      <c r="K16" s="63"/>
      <c r="L16" s="66"/>
      <c r="M16" s="66"/>
      <c r="N16" s="66"/>
      <c r="O16" s="66"/>
      <c r="P16" s="62"/>
      <c r="Q16" s="65"/>
      <c r="R16" s="194"/>
    </row>
    <row r="17" spans="1:18" ht="12.75">
      <c r="A17" s="261" t="s">
        <v>9</v>
      </c>
      <c r="B17" s="262"/>
      <c r="C17" s="61" t="s">
        <v>83</v>
      </c>
      <c r="D17" s="67"/>
      <c r="E17" s="68" t="s">
        <v>34</v>
      </c>
      <c r="F17" s="69"/>
      <c r="G17" s="69"/>
      <c r="H17" s="69"/>
      <c r="I17" s="69"/>
      <c r="J17" s="70"/>
      <c r="K17" s="69"/>
      <c r="L17" s="71"/>
      <c r="M17" s="72"/>
      <c r="N17" s="72"/>
      <c r="O17" s="195" t="s">
        <v>45</v>
      </c>
      <c r="P17" s="196"/>
      <c r="Q17" s="69"/>
      <c r="R17" s="197"/>
    </row>
    <row r="18" spans="1:18" ht="12.75">
      <c r="A18" s="59"/>
      <c r="B18" s="60"/>
      <c r="C18" s="61" t="s">
        <v>10</v>
      </c>
      <c r="D18" s="19" t="s">
        <v>10</v>
      </c>
      <c r="E18" s="68" t="s">
        <v>11</v>
      </c>
      <c r="F18" s="73" t="s">
        <v>37</v>
      </c>
      <c r="G18" s="73" t="s">
        <v>36</v>
      </c>
      <c r="H18" s="68" t="s">
        <v>38</v>
      </c>
      <c r="I18" s="73" t="s">
        <v>39</v>
      </c>
      <c r="J18" s="68" t="s">
        <v>40</v>
      </c>
      <c r="K18" s="74" t="s">
        <v>42</v>
      </c>
      <c r="L18" s="75" t="s">
        <v>43</v>
      </c>
      <c r="M18" s="76" t="s">
        <v>47</v>
      </c>
      <c r="N18" s="73" t="s">
        <v>49</v>
      </c>
      <c r="O18" s="198" t="s">
        <v>51</v>
      </c>
      <c r="P18" s="67"/>
      <c r="Q18" s="68" t="s">
        <v>57</v>
      </c>
      <c r="R18" s="199" t="s">
        <v>43</v>
      </c>
    </row>
    <row r="19" spans="1:18" ht="12.75">
      <c r="A19" s="59"/>
      <c r="B19" s="60"/>
      <c r="C19" s="59" t="s">
        <v>30</v>
      </c>
      <c r="D19" s="19" t="s">
        <v>32</v>
      </c>
      <c r="E19" s="68" t="s">
        <v>12</v>
      </c>
      <c r="F19" s="77"/>
      <c r="G19" s="77"/>
      <c r="H19" s="77"/>
      <c r="I19" s="78"/>
      <c r="J19" s="68" t="s">
        <v>41</v>
      </c>
      <c r="K19" s="74"/>
      <c r="L19" s="75" t="s">
        <v>44</v>
      </c>
      <c r="M19" s="73" t="s">
        <v>48</v>
      </c>
      <c r="N19" s="73" t="s">
        <v>50</v>
      </c>
      <c r="O19" s="198" t="s">
        <v>52</v>
      </c>
      <c r="P19" s="19" t="s">
        <v>10</v>
      </c>
      <c r="Q19" s="68" t="s">
        <v>58</v>
      </c>
      <c r="R19" s="198" t="s">
        <v>57</v>
      </c>
    </row>
    <row r="20" spans="1:18" ht="12.75">
      <c r="A20" s="59"/>
      <c r="B20" s="60"/>
      <c r="C20" s="67"/>
      <c r="D20" s="19" t="s">
        <v>33</v>
      </c>
      <c r="E20" s="79" t="s">
        <v>10</v>
      </c>
      <c r="F20" s="68"/>
      <c r="G20" s="68"/>
      <c r="H20" s="68"/>
      <c r="I20" s="68"/>
      <c r="J20" s="80"/>
      <c r="K20" s="77"/>
      <c r="L20" s="75" t="s">
        <v>45</v>
      </c>
      <c r="M20" s="76"/>
      <c r="N20" s="76"/>
      <c r="O20" s="198" t="s">
        <v>53</v>
      </c>
      <c r="P20" s="67"/>
      <c r="Q20" s="68" t="s">
        <v>59</v>
      </c>
      <c r="R20" s="199" t="s">
        <v>61</v>
      </c>
    </row>
    <row r="21" spans="1:18" ht="12.75">
      <c r="A21" s="59"/>
      <c r="B21" s="60"/>
      <c r="C21" s="67"/>
      <c r="D21" s="67"/>
      <c r="E21" s="79" t="s">
        <v>35</v>
      </c>
      <c r="F21" s="80"/>
      <c r="G21" s="68"/>
      <c r="H21" s="80"/>
      <c r="I21" s="68"/>
      <c r="J21" s="80"/>
      <c r="K21" s="77"/>
      <c r="L21" s="75" t="s">
        <v>393</v>
      </c>
      <c r="M21" s="76"/>
      <c r="N21" s="76"/>
      <c r="O21" s="198" t="s">
        <v>54</v>
      </c>
      <c r="P21" s="19" t="s">
        <v>56</v>
      </c>
      <c r="Q21" s="68" t="s">
        <v>60</v>
      </c>
      <c r="R21" s="199"/>
    </row>
    <row r="22" spans="1:18" ht="13.5" thickBot="1">
      <c r="A22" s="81"/>
      <c r="B22" s="82"/>
      <c r="C22" s="83"/>
      <c r="D22" s="83"/>
      <c r="E22" s="79"/>
      <c r="F22" s="84"/>
      <c r="G22" s="84"/>
      <c r="H22" s="84"/>
      <c r="I22" s="84"/>
      <c r="J22" s="84"/>
      <c r="K22" s="85"/>
      <c r="L22" s="86"/>
      <c r="M22" s="76"/>
      <c r="N22" s="76"/>
      <c r="O22" s="198" t="s">
        <v>55</v>
      </c>
      <c r="P22" s="83"/>
      <c r="Q22" s="84"/>
      <c r="R22" s="200"/>
    </row>
    <row r="23" spans="1:18" ht="13.5" thickBot="1">
      <c r="A23" s="87">
        <v>1</v>
      </c>
      <c r="B23" s="88"/>
      <c r="C23" s="89">
        <v>2</v>
      </c>
      <c r="D23" s="89">
        <v>3</v>
      </c>
      <c r="E23" s="90">
        <v>4</v>
      </c>
      <c r="F23" s="90">
        <v>5</v>
      </c>
      <c r="G23" s="90">
        <v>6</v>
      </c>
      <c r="H23" s="90">
        <v>7</v>
      </c>
      <c r="I23" s="90">
        <v>8</v>
      </c>
      <c r="J23" s="90">
        <v>9</v>
      </c>
      <c r="K23" s="91">
        <v>10</v>
      </c>
      <c r="L23" s="92">
        <v>11</v>
      </c>
      <c r="M23" s="92">
        <v>12</v>
      </c>
      <c r="N23" s="92">
        <v>13</v>
      </c>
      <c r="O23" s="201">
        <v>14</v>
      </c>
      <c r="P23" s="89">
        <v>15</v>
      </c>
      <c r="Q23" s="90">
        <v>16</v>
      </c>
      <c r="R23" s="202">
        <v>17</v>
      </c>
    </row>
    <row r="24" spans="1:18" ht="12.75">
      <c r="A24" s="93" t="s">
        <v>72</v>
      </c>
      <c r="B24" s="94"/>
      <c r="C24" s="95">
        <f>C25+C26</f>
        <v>0</v>
      </c>
      <c r="D24" s="96">
        <f>D25+D26</f>
        <v>0</v>
      </c>
      <c r="E24" s="97">
        <f>E25+E26</f>
        <v>0</v>
      </c>
      <c r="F24" s="97">
        <f>F25+F26</f>
        <v>0</v>
      </c>
      <c r="G24" s="97">
        <f aca="true" t="shared" si="2" ref="G24:O24">G25+G26</f>
        <v>0</v>
      </c>
      <c r="H24" s="97">
        <f t="shared" si="2"/>
        <v>0</v>
      </c>
      <c r="I24" s="97">
        <f t="shared" si="2"/>
        <v>0</v>
      </c>
      <c r="J24" s="97">
        <f t="shared" si="2"/>
        <v>0</v>
      </c>
      <c r="K24" s="98">
        <f t="shared" si="2"/>
        <v>0</v>
      </c>
      <c r="L24" s="99">
        <f t="shared" si="2"/>
        <v>0</v>
      </c>
      <c r="M24" s="100">
        <f t="shared" si="2"/>
        <v>0</v>
      </c>
      <c r="N24" s="100">
        <f t="shared" si="2"/>
        <v>0</v>
      </c>
      <c r="O24" s="203">
        <f t="shared" si="2"/>
        <v>0</v>
      </c>
      <c r="P24" s="96">
        <f>P25+P26</f>
        <v>0</v>
      </c>
      <c r="Q24" s="97">
        <f>Q25+Q26</f>
        <v>0</v>
      </c>
      <c r="R24" s="204">
        <f>R25+R26</f>
        <v>0</v>
      </c>
    </row>
    <row r="25" spans="1:18" s="207" customFormat="1" ht="11.25">
      <c r="A25" s="93" t="s">
        <v>67</v>
      </c>
      <c r="B25" s="101"/>
      <c r="C25" s="102">
        <f>D25+P25</f>
        <v>0</v>
      </c>
      <c r="D25" s="103">
        <f>E25+J25+K25+L25+M25+N25+O25</f>
        <v>0</v>
      </c>
      <c r="E25" s="97">
        <f>F25+G25+H25+I25</f>
        <v>0</v>
      </c>
      <c r="F25" s="104"/>
      <c r="G25" s="104"/>
      <c r="H25" s="104"/>
      <c r="I25" s="104"/>
      <c r="J25" s="104"/>
      <c r="K25" s="105"/>
      <c r="L25" s="106"/>
      <c r="M25" s="106"/>
      <c r="N25" s="106"/>
      <c r="O25" s="205"/>
      <c r="P25" s="111">
        <f>Q25+R25</f>
        <v>0</v>
      </c>
      <c r="Q25" s="104"/>
      <c r="R25" s="206"/>
    </row>
    <row r="26" spans="1:18" ht="12.75">
      <c r="A26" s="93" t="s">
        <v>68</v>
      </c>
      <c r="B26" s="94"/>
      <c r="C26" s="102">
        <f>D26+P26</f>
        <v>0</v>
      </c>
      <c r="D26" s="103">
        <f>E26+J26+K26+L26+M26+N26+O26</f>
        <v>0</v>
      </c>
      <c r="E26" s="97">
        <f>F26+G26+H26+I26</f>
        <v>0</v>
      </c>
      <c r="F26" s="107"/>
      <c r="G26" s="107"/>
      <c r="H26" s="107"/>
      <c r="I26" s="107"/>
      <c r="J26" s="107"/>
      <c r="K26" s="106"/>
      <c r="L26" s="106"/>
      <c r="M26" s="106"/>
      <c r="N26" s="106"/>
      <c r="O26" s="205"/>
      <c r="P26" s="122">
        <f>Q26+R26</f>
        <v>0</v>
      </c>
      <c r="Q26" s="107"/>
      <c r="R26" s="205"/>
    </row>
    <row r="27" spans="1:18" ht="12.75">
      <c r="A27" s="108" t="s">
        <v>69</v>
      </c>
      <c r="B27" s="109"/>
      <c r="C27" s="102">
        <f>C28+C29</f>
        <v>0</v>
      </c>
      <c r="D27" s="110">
        <f>D28+D29</f>
        <v>0</v>
      </c>
      <c r="E27" s="111">
        <f>E28+E29</f>
        <v>0</v>
      </c>
      <c r="F27" s="112">
        <f>F28+F29</f>
        <v>0</v>
      </c>
      <c r="G27" s="112">
        <f aca="true" t="shared" si="3" ref="G27:O27">G28+G29</f>
        <v>0</v>
      </c>
      <c r="H27" s="112">
        <f t="shared" si="3"/>
        <v>0</v>
      </c>
      <c r="I27" s="112">
        <f t="shared" si="3"/>
        <v>0</v>
      </c>
      <c r="J27" s="112">
        <f t="shared" si="3"/>
        <v>0</v>
      </c>
      <c r="K27" s="113">
        <f t="shared" si="3"/>
        <v>0</v>
      </c>
      <c r="L27" s="100">
        <f t="shared" si="3"/>
        <v>0</v>
      </c>
      <c r="M27" s="100">
        <f t="shared" si="3"/>
        <v>0</v>
      </c>
      <c r="N27" s="100">
        <f t="shared" si="3"/>
        <v>0</v>
      </c>
      <c r="O27" s="203">
        <f t="shared" si="3"/>
        <v>0</v>
      </c>
      <c r="P27" s="111">
        <f>P28+P29</f>
        <v>0</v>
      </c>
      <c r="Q27" s="112">
        <f>Q28+Q29</f>
        <v>0</v>
      </c>
      <c r="R27" s="208">
        <f>R28+R29</f>
        <v>0</v>
      </c>
    </row>
    <row r="28" spans="1:18" ht="12.75">
      <c r="A28" s="108" t="s">
        <v>71</v>
      </c>
      <c r="B28" s="101"/>
      <c r="C28" s="102">
        <f>D28+P28</f>
        <v>0</v>
      </c>
      <c r="D28" s="103">
        <f>E28+J28+K28+L28+M28+N28+O28</f>
        <v>0</v>
      </c>
      <c r="E28" s="97">
        <f>F28+G28+H28+I28</f>
        <v>0</v>
      </c>
      <c r="F28" s="104"/>
      <c r="G28" s="104"/>
      <c r="H28" s="104"/>
      <c r="I28" s="104"/>
      <c r="J28" s="104"/>
      <c r="K28" s="105"/>
      <c r="L28" s="106"/>
      <c r="M28" s="106"/>
      <c r="N28" s="106"/>
      <c r="O28" s="205"/>
      <c r="P28" s="111">
        <f>Q28+R28</f>
        <v>0</v>
      </c>
      <c r="Q28" s="104"/>
      <c r="R28" s="206"/>
    </row>
    <row r="29" spans="1:18" ht="12.75">
      <c r="A29" s="93" t="s">
        <v>70</v>
      </c>
      <c r="B29" s="94"/>
      <c r="C29" s="102">
        <f>D29+P29</f>
        <v>0</v>
      </c>
      <c r="D29" s="103">
        <f>E29+J29+K29+L29+M29+N29+O29</f>
        <v>0</v>
      </c>
      <c r="E29" s="97">
        <f>F29+G29+H29+I29</f>
        <v>0</v>
      </c>
      <c r="F29" s="107"/>
      <c r="G29" s="107"/>
      <c r="H29" s="107"/>
      <c r="I29" s="107"/>
      <c r="J29" s="107"/>
      <c r="K29" s="106"/>
      <c r="L29" s="114"/>
      <c r="M29" s="106"/>
      <c r="N29" s="106"/>
      <c r="O29" s="205"/>
      <c r="P29" s="96">
        <f>Q29+R29</f>
        <v>0</v>
      </c>
      <c r="Q29" s="107"/>
      <c r="R29" s="205"/>
    </row>
    <row r="30" spans="1:18" ht="12.75">
      <c r="A30" s="93" t="s">
        <v>73</v>
      </c>
      <c r="B30" s="94"/>
      <c r="C30" s="95">
        <f>C31+C32+C33</f>
        <v>0</v>
      </c>
      <c r="D30" s="103">
        <f aca="true" t="shared" si="4" ref="D30:R30">D31+D32+D33</f>
        <v>0</v>
      </c>
      <c r="E30" s="97">
        <f t="shared" si="4"/>
        <v>0</v>
      </c>
      <c r="F30" s="115">
        <f t="shared" si="4"/>
        <v>0</v>
      </c>
      <c r="G30" s="115">
        <f t="shared" si="4"/>
        <v>0</v>
      </c>
      <c r="H30" s="115">
        <f t="shared" si="4"/>
        <v>0</v>
      </c>
      <c r="I30" s="115">
        <f t="shared" si="4"/>
        <v>0</v>
      </c>
      <c r="J30" s="115">
        <f t="shared" si="4"/>
        <v>0</v>
      </c>
      <c r="K30" s="116">
        <f t="shared" si="4"/>
        <v>0</v>
      </c>
      <c r="L30" s="117">
        <f t="shared" si="4"/>
        <v>0</v>
      </c>
      <c r="M30" s="116">
        <f t="shared" si="4"/>
        <v>0</v>
      </c>
      <c r="N30" s="116">
        <f t="shared" si="4"/>
        <v>0</v>
      </c>
      <c r="O30" s="209">
        <f t="shared" si="4"/>
        <v>0</v>
      </c>
      <c r="P30" s="96">
        <f t="shared" si="4"/>
        <v>0</v>
      </c>
      <c r="Q30" s="115">
        <f t="shared" si="4"/>
        <v>0</v>
      </c>
      <c r="R30" s="209">
        <f t="shared" si="4"/>
        <v>0</v>
      </c>
    </row>
    <row r="31" spans="1:18" ht="12.75">
      <c r="A31" s="108" t="s">
        <v>400</v>
      </c>
      <c r="B31" s="109"/>
      <c r="C31" s="102">
        <f>D31+P31</f>
        <v>0</v>
      </c>
      <c r="D31" s="103">
        <f>E31+J31+K31+L31+M31+N31+O31</f>
        <v>0</v>
      </c>
      <c r="E31" s="97">
        <f>F31+G31+H31+I31</f>
        <v>0</v>
      </c>
      <c r="F31" s="107"/>
      <c r="G31" s="107"/>
      <c r="H31" s="107"/>
      <c r="I31" s="107"/>
      <c r="J31" s="107"/>
      <c r="K31" s="106"/>
      <c r="L31" s="114"/>
      <c r="M31" s="106"/>
      <c r="N31" s="106"/>
      <c r="O31" s="205"/>
      <c r="P31" s="122">
        <f>Q31+R31</f>
        <v>0</v>
      </c>
      <c r="Q31" s="107"/>
      <c r="R31" s="205"/>
    </row>
    <row r="32" spans="1:18" ht="12.75">
      <c r="A32" s="93" t="s">
        <v>401</v>
      </c>
      <c r="B32" s="101"/>
      <c r="C32" s="102">
        <f>D32+P32</f>
        <v>0</v>
      </c>
      <c r="D32" s="103">
        <f>E32+J32+K32+L32+M32+N32+O32</f>
        <v>0</v>
      </c>
      <c r="E32" s="97">
        <f>F32+G32+H32+I32</f>
        <v>0</v>
      </c>
      <c r="F32" s="107"/>
      <c r="G32" s="107"/>
      <c r="H32" s="107"/>
      <c r="I32" s="107"/>
      <c r="J32" s="107"/>
      <c r="K32" s="106"/>
      <c r="L32" s="114"/>
      <c r="M32" s="106"/>
      <c r="N32" s="106"/>
      <c r="O32" s="205"/>
      <c r="P32" s="122">
        <f>Q32+R32</f>
        <v>0</v>
      </c>
      <c r="Q32" s="104"/>
      <c r="R32" s="205"/>
    </row>
    <row r="33" spans="1:18" ht="12.75">
      <c r="A33" s="93" t="s">
        <v>402</v>
      </c>
      <c r="B33" s="94"/>
      <c r="C33" s="102">
        <f>D33+P33</f>
        <v>0</v>
      </c>
      <c r="D33" s="103">
        <f>E33+J33+K33+L33+M33+N33+O33</f>
        <v>0</v>
      </c>
      <c r="E33" s="97">
        <f>F33+G33+H33+I33</f>
        <v>0</v>
      </c>
      <c r="F33" s="107"/>
      <c r="G33" s="107"/>
      <c r="H33" s="107"/>
      <c r="I33" s="107"/>
      <c r="J33" s="107"/>
      <c r="K33" s="106"/>
      <c r="L33" s="114"/>
      <c r="M33" s="106"/>
      <c r="N33" s="106"/>
      <c r="O33" s="205"/>
      <c r="P33" s="122">
        <f>Q33+R33</f>
        <v>0</v>
      </c>
      <c r="Q33" s="107"/>
      <c r="R33" s="205"/>
    </row>
    <row r="34" spans="1:18" ht="12.75">
      <c r="A34" s="118" t="s">
        <v>74</v>
      </c>
      <c r="B34" s="119"/>
      <c r="C34" s="102">
        <f>C35+C36</f>
        <v>0</v>
      </c>
      <c r="D34" s="120">
        <f aca="true" t="shared" si="5" ref="D34:R34">D35+D36</f>
        <v>0</v>
      </c>
      <c r="E34" s="113">
        <f t="shared" si="5"/>
        <v>0</v>
      </c>
      <c r="F34" s="121">
        <f t="shared" si="5"/>
        <v>0</v>
      </c>
      <c r="G34" s="121">
        <f t="shared" si="5"/>
        <v>0</v>
      </c>
      <c r="H34" s="121">
        <f t="shared" si="5"/>
        <v>0</v>
      </c>
      <c r="I34" s="121">
        <f t="shared" si="5"/>
        <v>0</v>
      </c>
      <c r="J34" s="121">
        <f t="shared" si="5"/>
        <v>0</v>
      </c>
      <c r="K34" s="121">
        <f t="shared" si="5"/>
        <v>0</v>
      </c>
      <c r="L34" s="121">
        <f t="shared" si="5"/>
        <v>0</v>
      </c>
      <c r="M34" s="121">
        <f t="shared" si="5"/>
        <v>0</v>
      </c>
      <c r="N34" s="121">
        <f t="shared" si="5"/>
        <v>0</v>
      </c>
      <c r="O34" s="210">
        <f t="shared" si="5"/>
        <v>0</v>
      </c>
      <c r="P34" s="120">
        <f t="shared" si="5"/>
        <v>0</v>
      </c>
      <c r="Q34" s="121">
        <f t="shared" si="5"/>
        <v>0</v>
      </c>
      <c r="R34" s="210">
        <f t="shared" si="5"/>
        <v>0</v>
      </c>
    </row>
    <row r="35" spans="1:18" ht="12.75">
      <c r="A35" s="93" t="s">
        <v>75</v>
      </c>
      <c r="B35" s="94"/>
      <c r="C35" s="102">
        <f>D35+P35</f>
        <v>0</v>
      </c>
      <c r="D35" s="103">
        <f>E35+J35+K35+L35+M35+N35+O35</f>
        <v>0</v>
      </c>
      <c r="E35" s="97">
        <f>F35+G35+H35+I35</f>
        <v>0</v>
      </c>
      <c r="F35" s="106"/>
      <c r="G35" s="106"/>
      <c r="H35" s="106"/>
      <c r="I35" s="106"/>
      <c r="J35" s="106"/>
      <c r="K35" s="106"/>
      <c r="L35" s="106"/>
      <c r="M35" s="106"/>
      <c r="N35" s="106"/>
      <c r="O35" s="205"/>
      <c r="P35" s="122">
        <f>Q35+R35</f>
        <v>0</v>
      </c>
      <c r="Q35" s="106"/>
      <c r="R35" s="205"/>
    </row>
    <row r="36" spans="1:18" ht="12.75">
      <c r="A36" s="93" t="s">
        <v>76</v>
      </c>
      <c r="B36" s="94"/>
      <c r="C36" s="102">
        <f>D36+P36</f>
        <v>0</v>
      </c>
      <c r="D36" s="103">
        <f>E36+J36+K36+L36+M36+N36+O36</f>
        <v>0</v>
      </c>
      <c r="E36" s="97">
        <f>F36+G36+H36+I36</f>
        <v>0</v>
      </c>
      <c r="F36" s="106"/>
      <c r="G36" s="106"/>
      <c r="H36" s="106"/>
      <c r="I36" s="106"/>
      <c r="J36" s="106"/>
      <c r="K36" s="106"/>
      <c r="L36" s="106"/>
      <c r="M36" s="106"/>
      <c r="N36" s="106"/>
      <c r="O36" s="205"/>
      <c r="P36" s="122">
        <f>Q36+R36</f>
        <v>0</v>
      </c>
      <c r="Q36" s="106"/>
      <c r="R36" s="205"/>
    </row>
    <row r="37" spans="1:18" ht="12.75">
      <c r="A37" s="93" t="s">
        <v>77</v>
      </c>
      <c r="B37" s="94"/>
      <c r="C37" s="95">
        <f aca="true" t="shared" si="6" ref="C37:R37">C38+C39+C40</f>
        <v>0</v>
      </c>
      <c r="D37" s="122">
        <f t="shared" si="6"/>
        <v>0</v>
      </c>
      <c r="E37" s="98">
        <f t="shared" si="6"/>
        <v>0</v>
      </c>
      <c r="F37" s="123">
        <f t="shared" si="6"/>
        <v>0</v>
      </c>
      <c r="G37" s="116">
        <f t="shared" si="6"/>
        <v>0</v>
      </c>
      <c r="H37" s="116">
        <f t="shared" si="6"/>
        <v>0</v>
      </c>
      <c r="I37" s="116">
        <f t="shared" si="6"/>
        <v>0</v>
      </c>
      <c r="J37" s="116">
        <f t="shared" si="6"/>
        <v>0</v>
      </c>
      <c r="K37" s="116">
        <f t="shared" si="6"/>
        <v>0</v>
      </c>
      <c r="L37" s="116">
        <f t="shared" si="6"/>
        <v>0</v>
      </c>
      <c r="M37" s="116">
        <f t="shared" si="6"/>
        <v>0</v>
      </c>
      <c r="N37" s="116">
        <f t="shared" si="6"/>
        <v>0</v>
      </c>
      <c r="O37" s="209">
        <f t="shared" si="6"/>
        <v>0</v>
      </c>
      <c r="P37" s="122">
        <f t="shared" si="6"/>
        <v>0</v>
      </c>
      <c r="Q37" s="116">
        <f t="shared" si="6"/>
        <v>0</v>
      </c>
      <c r="R37" s="209">
        <f t="shared" si="6"/>
        <v>0</v>
      </c>
    </row>
    <row r="38" spans="1:18" ht="12.75">
      <c r="A38" s="93" t="s">
        <v>403</v>
      </c>
      <c r="B38" s="94"/>
      <c r="C38" s="102">
        <f>D38+P38</f>
        <v>0</v>
      </c>
      <c r="D38" s="103">
        <f>E38+J38+K38+L38+M38+N38+O38</f>
        <v>0</v>
      </c>
      <c r="E38" s="97">
        <f>F38+G38+H38+I38</f>
        <v>0</v>
      </c>
      <c r="F38" s="106"/>
      <c r="G38" s="106"/>
      <c r="H38" s="106"/>
      <c r="I38" s="106"/>
      <c r="J38" s="106"/>
      <c r="K38" s="106"/>
      <c r="L38" s="106"/>
      <c r="M38" s="106"/>
      <c r="N38" s="106"/>
      <c r="O38" s="205"/>
      <c r="P38" s="122">
        <f>Q38+R38</f>
        <v>0</v>
      </c>
      <c r="Q38" s="106"/>
      <c r="R38" s="205"/>
    </row>
    <row r="39" spans="1:18" ht="27" customHeight="1">
      <c r="A39" s="283" t="s">
        <v>404</v>
      </c>
      <c r="B39" s="284"/>
      <c r="C39" s="102">
        <f>D39+P39</f>
        <v>0</v>
      </c>
      <c r="D39" s="103">
        <f>E39+J39+K39+L39+M39+N39+O39</f>
        <v>0</v>
      </c>
      <c r="E39" s="97">
        <f>F39+G39+H39+I39</f>
        <v>0</v>
      </c>
      <c r="F39" s="106"/>
      <c r="G39" s="106"/>
      <c r="H39" s="106"/>
      <c r="I39" s="106"/>
      <c r="J39" s="106"/>
      <c r="K39" s="106"/>
      <c r="L39" s="106"/>
      <c r="M39" s="106"/>
      <c r="N39" s="106"/>
      <c r="O39" s="205"/>
      <c r="P39" s="122">
        <f>Q39+R39</f>
        <v>0</v>
      </c>
      <c r="Q39" s="106"/>
      <c r="R39" s="205"/>
    </row>
    <row r="40" spans="1:18" ht="27" customHeight="1" thickBot="1">
      <c r="A40" s="285" t="s">
        <v>405</v>
      </c>
      <c r="B40" s="286"/>
      <c r="C40" s="124">
        <f>D40+P40</f>
        <v>0</v>
      </c>
      <c r="D40" s="125">
        <f>E40+J40+K40+L40+M40+N40+O40</f>
        <v>0</v>
      </c>
      <c r="E40" s="126">
        <f>F40+G40+H40+I40</f>
        <v>0</v>
      </c>
      <c r="F40" s="127"/>
      <c r="G40" s="127"/>
      <c r="H40" s="127"/>
      <c r="I40" s="127"/>
      <c r="J40" s="127"/>
      <c r="K40" s="127"/>
      <c r="L40" s="127"/>
      <c r="M40" s="127"/>
      <c r="N40" s="127"/>
      <c r="O40" s="211"/>
      <c r="P40" s="212">
        <f>Q40+R40</f>
        <v>0</v>
      </c>
      <c r="Q40" s="127"/>
      <c r="R40" s="211"/>
    </row>
    <row r="42" spans="1:13" ht="19.5" customHeight="1">
      <c r="A42" s="128" t="s">
        <v>78</v>
      </c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</row>
    <row r="43" spans="1:13" ht="13.5" thickBo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</row>
    <row r="44" spans="1:13" ht="12.75">
      <c r="A44" s="130"/>
      <c r="B44" s="131"/>
      <c r="C44" s="131"/>
      <c r="D44" s="131"/>
      <c r="E44" s="132"/>
      <c r="F44" s="133"/>
      <c r="G44" s="265" t="s">
        <v>82</v>
      </c>
      <c r="H44" s="266"/>
      <c r="I44" s="266"/>
      <c r="J44" s="266"/>
      <c r="K44" s="266"/>
      <c r="L44" s="267"/>
      <c r="M44" s="134"/>
    </row>
    <row r="45" spans="1:13" ht="12.75">
      <c r="A45" s="135"/>
      <c r="B45" s="136"/>
      <c r="C45" s="136"/>
      <c r="D45" s="136"/>
      <c r="E45" s="137"/>
      <c r="F45" s="138" t="s">
        <v>62</v>
      </c>
      <c r="G45" s="139" t="s">
        <v>57</v>
      </c>
      <c r="H45" s="140"/>
      <c r="I45" s="140"/>
      <c r="J45" s="140"/>
      <c r="K45" s="141"/>
      <c r="L45" s="142"/>
      <c r="M45" s="134"/>
    </row>
    <row r="46" spans="1:13" ht="12.75">
      <c r="A46" s="263" t="s">
        <v>9</v>
      </c>
      <c r="B46" s="264"/>
      <c r="C46" s="264"/>
      <c r="D46" s="264"/>
      <c r="E46" s="262"/>
      <c r="F46" s="138" t="s">
        <v>83</v>
      </c>
      <c r="G46" s="139" t="s">
        <v>26</v>
      </c>
      <c r="H46" s="139" t="s">
        <v>65</v>
      </c>
      <c r="I46" s="139" t="s">
        <v>36</v>
      </c>
      <c r="J46" s="139" t="s">
        <v>38</v>
      </c>
      <c r="K46" s="144" t="s">
        <v>39</v>
      </c>
      <c r="L46" s="145" t="s">
        <v>66</v>
      </c>
      <c r="M46" s="129"/>
    </row>
    <row r="47" spans="1:13" ht="12.75">
      <c r="A47" s="143"/>
      <c r="B47" s="146"/>
      <c r="C47" s="146"/>
      <c r="D47" s="146"/>
      <c r="E47" s="147"/>
      <c r="F47" s="138" t="s">
        <v>10</v>
      </c>
      <c r="G47" s="139" t="s">
        <v>11</v>
      </c>
      <c r="H47" s="139"/>
      <c r="I47" s="148"/>
      <c r="J47" s="144"/>
      <c r="K47" s="146"/>
      <c r="L47" s="145" t="s">
        <v>57</v>
      </c>
      <c r="M47" s="129"/>
    </row>
    <row r="48" spans="1:13" ht="12.75">
      <c r="A48" s="135"/>
      <c r="B48" s="136"/>
      <c r="C48" s="136"/>
      <c r="D48" s="136"/>
      <c r="E48" s="137"/>
      <c r="F48" s="138" t="s">
        <v>63</v>
      </c>
      <c r="G48" s="144" t="s">
        <v>12</v>
      </c>
      <c r="H48" s="148"/>
      <c r="I48" s="139"/>
      <c r="J48" s="141"/>
      <c r="K48" s="136"/>
      <c r="L48" s="142"/>
      <c r="M48" s="129"/>
    </row>
    <row r="49" spans="1:13" ht="13.5" thickBot="1">
      <c r="A49" s="135"/>
      <c r="B49" s="136"/>
      <c r="C49" s="136"/>
      <c r="D49" s="136"/>
      <c r="E49" s="137"/>
      <c r="F49" s="149"/>
      <c r="G49" s="150" t="s">
        <v>64</v>
      </c>
      <c r="H49" s="151"/>
      <c r="I49" s="152"/>
      <c r="J49" s="151"/>
      <c r="K49" s="153"/>
      <c r="L49" s="142"/>
      <c r="M49" s="129"/>
    </row>
    <row r="50" spans="1:13" ht="13.5" thickBot="1">
      <c r="A50" s="280">
        <v>1</v>
      </c>
      <c r="B50" s="281"/>
      <c r="C50" s="281"/>
      <c r="D50" s="281"/>
      <c r="E50" s="282"/>
      <c r="F50" s="154">
        <v>2</v>
      </c>
      <c r="G50" s="155">
        <v>3</v>
      </c>
      <c r="H50" s="155">
        <v>4</v>
      </c>
      <c r="I50" s="155">
        <v>5</v>
      </c>
      <c r="J50" s="155">
        <v>6</v>
      </c>
      <c r="K50" s="156">
        <v>7</v>
      </c>
      <c r="L50" s="157">
        <v>8</v>
      </c>
      <c r="M50" s="129"/>
    </row>
    <row r="51" spans="1:13" ht="24.75" customHeight="1">
      <c r="A51" s="258" t="s">
        <v>79</v>
      </c>
      <c r="B51" s="259"/>
      <c r="C51" s="259"/>
      <c r="D51" s="259"/>
      <c r="E51" s="260"/>
      <c r="F51" s="158">
        <f>G51+L51</f>
        <v>0</v>
      </c>
      <c r="G51" s="159">
        <f>H51+I51+J51+K51</f>
        <v>0</v>
      </c>
      <c r="H51" s="160"/>
      <c r="I51" s="160"/>
      <c r="J51" s="160"/>
      <c r="K51" s="161"/>
      <c r="L51" s="162"/>
      <c r="M51" s="129"/>
    </row>
    <row r="52" spans="1:13" ht="25.5" customHeight="1">
      <c r="A52" s="258" t="s">
        <v>80</v>
      </c>
      <c r="B52" s="259"/>
      <c r="C52" s="259"/>
      <c r="D52" s="259"/>
      <c r="E52" s="260"/>
      <c r="F52" s="163">
        <f>G52+L52</f>
        <v>0</v>
      </c>
      <c r="G52" s="164">
        <f>H52+I52+J52+K52</f>
        <v>0</v>
      </c>
      <c r="H52" s="165"/>
      <c r="I52" s="165"/>
      <c r="J52" s="165"/>
      <c r="K52" s="166"/>
      <c r="L52" s="167"/>
      <c r="M52" s="129"/>
    </row>
    <row r="53" spans="1:13" ht="25.5" customHeight="1">
      <c r="A53" s="271" t="s">
        <v>81</v>
      </c>
      <c r="B53" s="272"/>
      <c r="C53" s="272"/>
      <c r="D53" s="272"/>
      <c r="E53" s="273"/>
      <c r="F53" s="169">
        <f>G53+L53</f>
        <v>0</v>
      </c>
      <c r="G53" s="170">
        <f>H53+I53+J53+K53</f>
        <v>0</v>
      </c>
      <c r="H53" s="171"/>
      <c r="I53" s="171"/>
      <c r="J53" s="171"/>
      <c r="K53" s="172"/>
      <c r="L53" s="173"/>
      <c r="M53" s="129"/>
    </row>
    <row r="54" spans="1:13" ht="25.5" customHeight="1" thickBot="1">
      <c r="A54" s="274" t="s">
        <v>410</v>
      </c>
      <c r="B54" s="275"/>
      <c r="C54" s="275"/>
      <c r="D54" s="275"/>
      <c r="E54" s="276"/>
      <c r="F54" s="174">
        <f>G54+L54</f>
        <v>0</v>
      </c>
      <c r="G54" s="175">
        <f>H54+I54+J54+K54</f>
        <v>0</v>
      </c>
      <c r="H54" s="176"/>
      <c r="I54" s="176"/>
      <c r="J54" s="176"/>
      <c r="K54" s="176"/>
      <c r="L54" s="177"/>
      <c r="M54" s="129"/>
    </row>
    <row r="55" spans="1:13" ht="15.75" customHeight="1">
      <c r="A55" s="178"/>
      <c r="B55" s="168"/>
      <c r="C55" s="168"/>
      <c r="D55" s="168"/>
      <c r="E55" s="168"/>
      <c r="F55" s="179"/>
      <c r="G55" s="180"/>
      <c r="H55" s="179"/>
      <c r="I55" s="179"/>
      <c r="J55" s="179"/>
      <c r="K55" s="179"/>
      <c r="L55" s="129"/>
      <c r="M55" s="129"/>
    </row>
    <row r="56" spans="1:13" ht="12.75">
      <c r="A56" s="181"/>
      <c r="B56" s="181"/>
      <c r="C56" s="181"/>
      <c r="D56" s="181"/>
      <c r="E56" s="182"/>
      <c r="F56" s="181"/>
      <c r="H56" s="181"/>
      <c r="I56" s="181"/>
      <c r="J56" s="181"/>
      <c r="K56" s="181"/>
      <c r="L56" s="181"/>
      <c r="M56" s="181"/>
    </row>
    <row r="57" spans="1:13" ht="12.75">
      <c r="A57" s="181"/>
      <c r="B57" s="181"/>
      <c r="C57" s="181"/>
      <c r="D57" s="181"/>
      <c r="E57" s="182"/>
      <c r="F57" s="181"/>
      <c r="H57" s="181"/>
      <c r="I57" s="181"/>
      <c r="J57" s="181"/>
      <c r="K57" s="181"/>
      <c r="L57" s="181"/>
      <c r="M57" s="181"/>
    </row>
    <row r="58" spans="1:13" ht="12.75">
      <c r="A58" s="181"/>
      <c r="B58" s="181"/>
      <c r="C58" s="181"/>
      <c r="D58" s="181"/>
      <c r="E58" s="182"/>
      <c r="F58" s="181"/>
      <c r="H58" s="181"/>
      <c r="I58" s="181"/>
      <c r="J58" s="181"/>
      <c r="K58" s="181"/>
      <c r="L58" s="181"/>
      <c r="M58" s="181"/>
    </row>
    <row r="59" spans="1:13" ht="12.75">
      <c r="A59" s="181"/>
      <c r="B59" s="181"/>
      <c r="C59" s="181"/>
      <c r="D59" s="181"/>
      <c r="E59" s="182"/>
      <c r="F59" s="181"/>
      <c r="H59" s="181"/>
      <c r="I59" s="181"/>
      <c r="J59" s="181"/>
      <c r="K59" s="181"/>
      <c r="L59" s="181"/>
      <c r="M59" s="181"/>
    </row>
    <row r="60" spans="1:13" ht="14.25" customHeight="1">
      <c r="A60" s="181"/>
      <c r="B60" s="181"/>
      <c r="C60" s="181"/>
      <c r="D60" s="181"/>
      <c r="E60" s="182"/>
      <c r="F60" s="181"/>
      <c r="H60" s="181"/>
      <c r="I60" s="181"/>
      <c r="J60" s="181"/>
      <c r="K60" s="181"/>
      <c r="L60" s="181"/>
      <c r="M60" s="181"/>
    </row>
    <row r="61" spans="1:13" ht="14.25" customHeight="1">
      <c r="A61" s="46"/>
      <c r="B61" s="181"/>
      <c r="C61" s="181"/>
      <c r="D61" s="46"/>
      <c r="E61" s="182"/>
      <c r="F61" s="183"/>
      <c r="H61" s="181"/>
      <c r="I61" s="46"/>
      <c r="J61" s="181"/>
      <c r="K61" s="181"/>
      <c r="L61" s="181"/>
      <c r="M61" s="181"/>
    </row>
    <row r="62" spans="1:13" ht="4.5" customHeight="1">
      <c r="A62" s="181" t="s">
        <v>396</v>
      </c>
      <c r="B62" s="181"/>
      <c r="C62" s="181"/>
      <c r="D62" s="181" t="s">
        <v>397</v>
      </c>
      <c r="E62" s="182"/>
      <c r="F62" s="181" t="s">
        <v>397</v>
      </c>
      <c r="H62" s="181"/>
      <c r="I62" s="181" t="s">
        <v>396</v>
      </c>
      <c r="J62" s="181"/>
      <c r="K62" s="181"/>
      <c r="L62" s="181"/>
      <c r="M62" s="181"/>
    </row>
    <row r="63" spans="1:13" ht="14.25" customHeight="1">
      <c r="A63" s="181" t="s">
        <v>411</v>
      </c>
      <c r="B63" s="181"/>
      <c r="C63" s="181"/>
      <c r="D63" s="181" t="s">
        <v>27</v>
      </c>
      <c r="E63" s="182"/>
      <c r="F63" s="181" t="s">
        <v>28</v>
      </c>
      <c r="H63" s="181"/>
      <c r="I63" s="181" t="s">
        <v>413</v>
      </c>
      <c r="J63" s="181"/>
      <c r="K63" s="181"/>
      <c r="L63" s="181"/>
      <c r="M63" s="181"/>
    </row>
    <row r="64" spans="1:13" ht="14.25" customHeight="1">
      <c r="A64" s="213" t="s">
        <v>412</v>
      </c>
      <c r="B64" s="181"/>
      <c r="C64" s="181"/>
      <c r="D64" s="181"/>
      <c r="E64" s="182"/>
      <c r="F64" s="181"/>
      <c r="H64" s="181"/>
      <c r="I64" s="181"/>
      <c r="J64" s="181"/>
      <c r="K64" s="181"/>
      <c r="L64" s="181"/>
      <c r="M64" s="181"/>
    </row>
    <row r="65" s="181" customFormat="1" ht="14.25" customHeight="1">
      <c r="H65" s="214"/>
    </row>
    <row r="66" spans="6:13" ht="14.25" customHeight="1">
      <c r="F66" s="221" t="s">
        <v>440</v>
      </c>
      <c r="M66" s="181"/>
    </row>
    <row r="67" ht="13.5">
      <c r="F67" s="222" t="s">
        <v>425</v>
      </c>
    </row>
    <row r="68" spans="4:12" ht="13.5">
      <c r="D68" s="223"/>
      <c r="E68" s="224" t="s">
        <v>426</v>
      </c>
      <c r="F68" s="225"/>
      <c r="G68" s="226"/>
      <c r="H68" s="226"/>
      <c r="I68" s="226"/>
      <c r="J68" s="226"/>
      <c r="K68" s="226"/>
      <c r="L68" s="227"/>
    </row>
    <row r="69" spans="4:12" ht="13.5">
      <c r="D69" s="232"/>
      <c r="E69" s="228" t="s">
        <v>441</v>
      </c>
      <c r="F69" s="229">
        <f>+IF((COUNTIF(F31:G31,"&gt;0")+COUNTIF(I31:R31,"&gt;0"))=0,"","poz. N3.1 gotówka - co do zasady powinna być wypełniona tylko w kol. 7 grupa III.")</f>
      </c>
      <c r="G69" s="230"/>
      <c r="H69" s="230"/>
      <c r="I69" s="230"/>
      <c r="J69" s="230"/>
      <c r="K69" s="230"/>
      <c r="L69" s="231"/>
    </row>
    <row r="70" spans="4:12" ht="13.5">
      <c r="D70" s="232"/>
      <c r="E70" s="228" t="s">
        <v>442</v>
      </c>
      <c r="F70" s="229">
        <f>+IF((COUNTIF(F32:J32,"&gt;0")+COUNTIF(L32:R32,"&gt;0"))=0,"","poz. N3.2 depozyty na żądanie - co do zasady powinna być wypełniona tylko w kol. 10 banki.")</f>
      </c>
      <c r="G70" s="230"/>
      <c r="H70" s="230"/>
      <c r="I70" s="230"/>
      <c r="J70" s="230"/>
      <c r="K70" s="230"/>
      <c r="L70" s="231"/>
    </row>
    <row r="71" spans="4:12" ht="13.5">
      <c r="D71" s="232"/>
      <c r="E71" s="228" t="s">
        <v>443</v>
      </c>
      <c r="F71" s="229">
        <f>+IF((COUNTIF(F33:J33,"&gt;0")+COUNTIF(L33:R33,"&gt;0"))=0,"","poz. N3.3 depozyty terminowe - co do zasady powinna być wypełniona tylko w kol. 10 banki.")</f>
      </c>
      <c r="G71" s="230"/>
      <c r="H71" s="230"/>
      <c r="I71" s="230"/>
      <c r="J71" s="230"/>
      <c r="K71" s="230"/>
      <c r="L71" s="231"/>
    </row>
    <row r="72" spans="4:12" ht="13.5">
      <c r="D72" s="223"/>
      <c r="E72" s="233" t="s">
        <v>427</v>
      </c>
      <c r="F72" s="234" t="str">
        <f>+IF(OR(ISBLANK(KWARTAL),ISBLANK(ROK)),"Nieprawidłowy okres sprawozdawczy","")</f>
        <v>Nieprawidłowy okres sprawozdawczy</v>
      </c>
      <c r="G72" s="226"/>
      <c r="H72" s="226"/>
      <c r="I72" s="226"/>
      <c r="J72" s="226"/>
      <c r="K72" s="226"/>
      <c r="L72" s="227"/>
    </row>
    <row r="73" spans="4:12" ht="13.5">
      <c r="D73" s="232"/>
      <c r="E73" s="228" t="s">
        <v>428</v>
      </c>
      <c r="F73" s="229" t="str">
        <f>+IF($L$11="Wybierz z listy","Nie wybrano rodzaju jednostki sprawozdawczej (grupy)","")</f>
        <v>Nie wybrano rodzaju jednostki sprawozdawczej (grupy)</v>
      </c>
      <c r="G73" s="230"/>
      <c r="H73" s="230"/>
      <c r="I73" s="230"/>
      <c r="J73" s="230"/>
      <c r="K73" s="230"/>
      <c r="L73" s="231"/>
    </row>
    <row r="74" spans="4:12" ht="13.5">
      <c r="D74" s="235"/>
      <c r="E74" s="236" t="s">
        <v>429</v>
      </c>
      <c r="F74" s="237" t="str">
        <f>+A1</f>
        <v>Błędny REGON</v>
      </c>
      <c r="G74" s="238"/>
      <c r="H74" s="238"/>
      <c r="I74" s="238"/>
      <c r="J74" s="238"/>
      <c r="K74" s="238"/>
      <c r="L74" s="239"/>
    </row>
    <row r="75" ht="13.5">
      <c r="F75" s="240" t="s">
        <v>430</v>
      </c>
    </row>
    <row r="76" spans="1:7" ht="13.5">
      <c r="A76" s="241" t="s">
        <v>431</v>
      </c>
      <c r="B76" s="242"/>
      <c r="C76" s="242"/>
      <c r="D76" s="242"/>
      <c r="E76" s="242"/>
      <c r="F76" s="242"/>
      <c r="G76" s="242"/>
    </row>
    <row r="77" spans="1:7" ht="13.5">
      <c r="A77" s="243" t="s">
        <v>432</v>
      </c>
      <c r="B77" s="242"/>
      <c r="C77" s="242"/>
      <c r="D77" s="242"/>
      <c r="E77" s="242"/>
      <c r="F77" s="242"/>
      <c r="G77" s="242"/>
    </row>
    <row r="78" spans="1:7" ht="13.5">
      <c r="A78" s="244"/>
      <c r="B78" s="242"/>
      <c r="C78" s="242"/>
      <c r="D78" s="242"/>
      <c r="E78" s="242"/>
      <c r="F78" s="242"/>
      <c r="G78" s="242"/>
    </row>
    <row r="79" spans="1:7" ht="13.5">
      <c r="A79" s="241" t="s">
        <v>433</v>
      </c>
      <c r="B79" s="242"/>
      <c r="C79" s="242"/>
      <c r="D79" s="242"/>
      <c r="E79" s="242"/>
      <c r="F79" s="242"/>
      <c r="G79" s="242"/>
    </row>
    <row r="80" spans="1:7" ht="13.5">
      <c r="A80" s="240" t="s">
        <v>434</v>
      </c>
      <c r="B80" s="242"/>
      <c r="C80" s="242"/>
      <c r="D80" s="242"/>
      <c r="E80" s="242"/>
      <c r="F80" s="242"/>
      <c r="G80" s="242"/>
    </row>
    <row r="81" spans="1:7" ht="13.5">
      <c r="A81" s="240" t="s">
        <v>435</v>
      </c>
      <c r="B81" s="242"/>
      <c r="C81" s="242"/>
      <c r="D81" s="242"/>
      <c r="E81" s="242"/>
      <c r="F81" s="242"/>
      <c r="G81" s="242"/>
    </row>
    <row r="82" spans="1:7" ht="13.5">
      <c r="A82" s="240" t="s">
        <v>436</v>
      </c>
      <c r="B82" s="242"/>
      <c r="C82" s="242"/>
      <c r="D82" s="242"/>
      <c r="E82" s="242"/>
      <c r="F82" s="242"/>
      <c r="G82" s="242"/>
    </row>
    <row r="83" spans="1:7" ht="13.5">
      <c r="A83" s="245" t="s">
        <v>437</v>
      </c>
      <c r="B83" s="242"/>
      <c r="C83" s="242"/>
      <c r="D83" s="242"/>
      <c r="E83" s="242"/>
      <c r="F83" s="242"/>
      <c r="G83" s="242"/>
    </row>
    <row r="84" spans="1:7" ht="13.5">
      <c r="A84" s="240" t="s">
        <v>438</v>
      </c>
      <c r="B84" s="242"/>
      <c r="C84" s="242"/>
      <c r="D84" s="242"/>
      <c r="E84" s="242"/>
      <c r="F84" s="242"/>
      <c r="G84" s="242"/>
    </row>
    <row r="85" spans="1:7" ht="13.5">
      <c r="A85" s="240" t="s">
        <v>435</v>
      </c>
      <c r="B85" s="242"/>
      <c r="C85" s="242"/>
      <c r="D85" s="242"/>
      <c r="E85" s="242"/>
      <c r="F85" s="242"/>
      <c r="G85" s="242"/>
    </row>
    <row r="86" spans="1:7" ht="13.5">
      <c r="A86" s="240" t="s">
        <v>439</v>
      </c>
      <c r="B86" s="242"/>
      <c r="C86" s="242"/>
      <c r="D86" s="242"/>
      <c r="E86" s="242"/>
      <c r="F86" s="242"/>
      <c r="G86" s="242"/>
    </row>
  </sheetData>
  <sheetProtection password="D4EF" sheet="1" formatCells="0" formatColumns="0"/>
  <mergeCells count="20">
    <mergeCell ref="A53:E53"/>
    <mergeCell ref="A52:E52"/>
    <mergeCell ref="A54:E54"/>
    <mergeCell ref="N4:Q8"/>
    <mergeCell ref="A50:E50"/>
    <mergeCell ref="A39:B39"/>
    <mergeCell ref="A40:B40"/>
    <mergeCell ref="C9:E9"/>
    <mergeCell ref="C10:E10"/>
    <mergeCell ref="C11:E11"/>
    <mergeCell ref="A3:B3"/>
    <mergeCell ref="A6:B6"/>
    <mergeCell ref="A8:B8"/>
    <mergeCell ref="C4:M4"/>
    <mergeCell ref="C5:M5"/>
    <mergeCell ref="A51:E51"/>
    <mergeCell ref="A17:B17"/>
    <mergeCell ref="A46:E46"/>
    <mergeCell ref="G44:L44"/>
    <mergeCell ref="C6:M6"/>
  </mergeCells>
  <dataValidations count="4"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"2021,2022,2023,2024,2025,2026,2027"</formula1>
    </dataValidation>
  </dataValidations>
  <printOptions/>
  <pageMargins left="0.21" right="0.25" top="0.62" bottom="0.56" header="0.5" footer="0.5"/>
  <pageSetup fitToHeight="1" fitToWidth="1"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96.875" style="0" bestFit="1" customWidth="1"/>
    <col min="2" max="2" width="65.75390625" style="0" customWidth="1"/>
  </cols>
  <sheetData>
    <row r="1" ht="12.75">
      <c r="B1" s="220">
        <v>4</v>
      </c>
    </row>
    <row r="3" spans="1:4" ht="12.75">
      <c r="A3" s="219" t="s">
        <v>420</v>
      </c>
      <c r="B3" s="219" t="s">
        <v>394</v>
      </c>
      <c r="C3" s="219">
        <v>42</v>
      </c>
      <c r="D3" s="219">
        <v>42</v>
      </c>
    </row>
    <row r="4" spans="1:4" ht="12.75">
      <c r="A4" s="219" t="s">
        <v>421</v>
      </c>
      <c r="B4" s="219" t="s">
        <v>414</v>
      </c>
      <c r="C4" s="219">
        <v>62</v>
      </c>
      <c r="D4" s="219">
        <v>62</v>
      </c>
    </row>
    <row r="5" spans="1:4" ht="12.75">
      <c r="A5" s="219" t="s">
        <v>422</v>
      </c>
      <c r="B5" s="219" t="s">
        <v>423</v>
      </c>
      <c r="C5" s="219">
        <v>82</v>
      </c>
      <c r="D5" s="219">
        <v>82</v>
      </c>
    </row>
    <row r="6" spans="1:4" ht="12.75">
      <c r="A6" s="219" t="s">
        <v>415</v>
      </c>
      <c r="B6" s="219" t="s">
        <v>415</v>
      </c>
      <c r="C6" s="219" t="s">
        <v>419</v>
      </c>
      <c r="D6" s="219">
        <v>99</v>
      </c>
    </row>
  </sheetData>
  <sheetProtection password="D4E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B23"/>
  <sheetViews>
    <sheetView zoomScalePageLayoutView="0" workbookViewId="0" topLeftCell="A1">
      <pane xSplit="11" ySplit="1" topLeftCell="FK2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00390625" defaultRowHeight="12.75"/>
  <cols>
    <col min="1" max="1" width="14.00390625" style="0" customWidth="1"/>
    <col min="10" max="10" width="11.50390625" style="0" customWidth="1"/>
    <col min="12" max="171" width="11.75390625" style="0" customWidth="1"/>
  </cols>
  <sheetData>
    <row r="1" spans="1:236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4" t="s">
        <v>407</v>
      </c>
      <c r="J1" s="1" t="s">
        <v>22</v>
      </c>
      <c r="K1" s="1" t="s">
        <v>23</v>
      </c>
      <c r="L1" s="4" t="s">
        <v>86</v>
      </c>
      <c r="M1" s="4" t="s">
        <v>87</v>
      </c>
      <c r="N1" s="4" t="s">
        <v>88</v>
      </c>
      <c r="O1" s="4" t="s">
        <v>89</v>
      </c>
      <c r="P1" s="4" t="s">
        <v>90</v>
      </c>
      <c r="Q1" s="4" t="s">
        <v>91</v>
      </c>
      <c r="R1" s="4" t="s">
        <v>92</v>
      </c>
      <c r="S1" s="4" t="s">
        <v>93</v>
      </c>
      <c r="T1" s="4" t="s">
        <v>94</v>
      </c>
      <c r="U1" s="4" t="s">
        <v>95</v>
      </c>
      <c r="V1" s="4" t="s">
        <v>96</v>
      </c>
      <c r="W1" s="4" t="s">
        <v>97</v>
      </c>
      <c r="X1" s="4" t="s">
        <v>98</v>
      </c>
      <c r="Y1" s="4" t="s">
        <v>99</v>
      </c>
      <c r="Z1" s="4" t="s">
        <v>100</v>
      </c>
      <c r="AA1" s="4" t="s">
        <v>101</v>
      </c>
      <c r="AB1" s="1" t="s">
        <v>102</v>
      </c>
      <c r="AC1" s="1" t="s">
        <v>103</v>
      </c>
      <c r="AD1" s="1" t="s">
        <v>104</v>
      </c>
      <c r="AE1" s="1" t="s">
        <v>105</v>
      </c>
      <c r="AF1" s="1" t="s">
        <v>106</v>
      </c>
      <c r="AG1" s="1" t="s">
        <v>107</v>
      </c>
      <c r="AH1" s="1" t="s">
        <v>108</v>
      </c>
      <c r="AI1" s="1" t="s">
        <v>109</v>
      </c>
      <c r="AJ1" s="1" t="s">
        <v>110</v>
      </c>
      <c r="AK1" s="1" t="s">
        <v>111</v>
      </c>
      <c r="AL1" s="1" t="s">
        <v>112</v>
      </c>
      <c r="AM1" s="1" t="s">
        <v>113</v>
      </c>
      <c r="AN1" s="1" t="s">
        <v>114</v>
      </c>
      <c r="AO1" s="1" t="s">
        <v>115</v>
      </c>
      <c r="AP1" s="1" t="s">
        <v>116</v>
      </c>
      <c r="AQ1" s="1" t="s">
        <v>117</v>
      </c>
      <c r="AR1" s="4" t="s">
        <v>118</v>
      </c>
      <c r="AS1" s="4" t="s">
        <v>119</v>
      </c>
      <c r="AT1" s="4" t="s">
        <v>120</v>
      </c>
      <c r="AU1" s="4" t="s">
        <v>121</v>
      </c>
      <c r="AV1" s="4" t="s">
        <v>122</v>
      </c>
      <c r="AW1" s="4" t="s">
        <v>123</v>
      </c>
      <c r="AX1" s="4" t="s">
        <v>124</v>
      </c>
      <c r="AY1" s="4" t="s">
        <v>125</v>
      </c>
      <c r="AZ1" s="4" t="s">
        <v>126</v>
      </c>
      <c r="BA1" s="4" t="s">
        <v>127</v>
      </c>
      <c r="BB1" s="4" t="s">
        <v>128</v>
      </c>
      <c r="BC1" s="4" t="s">
        <v>129</v>
      </c>
      <c r="BD1" s="4" t="s">
        <v>130</v>
      </c>
      <c r="BE1" s="4" t="s">
        <v>131</v>
      </c>
      <c r="BF1" s="4" t="s">
        <v>132</v>
      </c>
      <c r="BG1" s="4" t="s">
        <v>133</v>
      </c>
      <c r="BH1" s="1" t="s">
        <v>134</v>
      </c>
      <c r="BI1" s="1" t="s">
        <v>135</v>
      </c>
      <c r="BJ1" s="1" t="s">
        <v>136</v>
      </c>
      <c r="BK1" s="1" t="s">
        <v>137</v>
      </c>
      <c r="BL1" s="1" t="s">
        <v>138</v>
      </c>
      <c r="BM1" s="1" t="s">
        <v>139</v>
      </c>
      <c r="BN1" s="1" t="s">
        <v>140</v>
      </c>
      <c r="BO1" s="1" t="s">
        <v>141</v>
      </c>
      <c r="BP1" s="1" t="s">
        <v>142</v>
      </c>
      <c r="BQ1" s="1" t="s">
        <v>143</v>
      </c>
      <c r="BR1" s="1" t="s">
        <v>144</v>
      </c>
      <c r="BS1" s="1" t="s">
        <v>145</v>
      </c>
      <c r="BT1" s="1" t="s">
        <v>146</v>
      </c>
      <c r="BU1" s="1" t="s">
        <v>147</v>
      </c>
      <c r="BV1" s="1" t="s">
        <v>148</v>
      </c>
      <c r="BW1" s="1" t="s">
        <v>149</v>
      </c>
      <c r="BX1" s="1" t="s">
        <v>150</v>
      </c>
      <c r="BY1" s="1" t="s">
        <v>151</v>
      </c>
      <c r="BZ1" s="1" t="s">
        <v>152</v>
      </c>
      <c r="CA1" s="1" t="s">
        <v>153</v>
      </c>
      <c r="CB1" s="1" t="s">
        <v>154</v>
      </c>
      <c r="CC1" s="1" t="s">
        <v>155</v>
      </c>
      <c r="CD1" s="1" t="s">
        <v>156</v>
      </c>
      <c r="CE1" s="1" t="s">
        <v>157</v>
      </c>
      <c r="CF1" s="1" t="s">
        <v>158</v>
      </c>
      <c r="CG1" s="1" t="s">
        <v>159</v>
      </c>
      <c r="CH1" s="1" t="s">
        <v>160</v>
      </c>
      <c r="CI1" s="1" t="s">
        <v>161</v>
      </c>
      <c r="CJ1" s="1" t="s">
        <v>162</v>
      </c>
      <c r="CK1" s="1" t="s">
        <v>163</v>
      </c>
      <c r="CL1" s="1" t="s">
        <v>164</v>
      </c>
      <c r="CM1" s="1" t="s">
        <v>165</v>
      </c>
      <c r="CN1" s="4" t="s">
        <v>166</v>
      </c>
      <c r="CO1" s="4" t="s">
        <v>167</v>
      </c>
      <c r="CP1" s="4" t="s">
        <v>168</v>
      </c>
      <c r="CQ1" s="4" t="s">
        <v>169</v>
      </c>
      <c r="CR1" s="4" t="s">
        <v>170</v>
      </c>
      <c r="CS1" s="4" t="s">
        <v>171</v>
      </c>
      <c r="CT1" s="4" t="s">
        <v>172</v>
      </c>
      <c r="CU1" s="4" t="s">
        <v>173</v>
      </c>
      <c r="CV1" s="4" t="s">
        <v>174</v>
      </c>
      <c r="CW1" s="4" t="s">
        <v>175</v>
      </c>
      <c r="CX1" s="4" t="s">
        <v>176</v>
      </c>
      <c r="CY1" s="4" t="s">
        <v>177</v>
      </c>
      <c r="CZ1" s="4" t="s">
        <v>178</v>
      </c>
      <c r="DA1" s="4" t="s">
        <v>179</v>
      </c>
      <c r="DB1" s="4" t="s">
        <v>180</v>
      </c>
      <c r="DC1" s="4" t="s">
        <v>181</v>
      </c>
      <c r="DD1" s="1" t="s">
        <v>182</v>
      </c>
      <c r="DE1" s="1" t="s">
        <v>183</v>
      </c>
      <c r="DF1" s="1" t="s">
        <v>184</v>
      </c>
      <c r="DG1" s="1" t="s">
        <v>185</v>
      </c>
      <c r="DH1" s="1" t="s">
        <v>186</v>
      </c>
      <c r="DI1" s="1" t="s">
        <v>187</v>
      </c>
      <c r="DJ1" s="1" t="s">
        <v>188</v>
      </c>
      <c r="DK1" s="1" t="s">
        <v>189</v>
      </c>
      <c r="DL1" s="1" t="s">
        <v>190</v>
      </c>
      <c r="DM1" s="1" t="s">
        <v>191</v>
      </c>
      <c r="DN1" s="1" t="s">
        <v>192</v>
      </c>
      <c r="DO1" s="1" t="s">
        <v>193</v>
      </c>
      <c r="DP1" s="1" t="s">
        <v>194</v>
      </c>
      <c r="DQ1" s="1" t="s">
        <v>195</v>
      </c>
      <c r="DR1" s="1" t="s">
        <v>196</v>
      </c>
      <c r="DS1" s="1" t="s">
        <v>197</v>
      </c>
      <c r="DT1" s="4" t="s">
        <v>198</v>
      </c>
      <c r="DU1" s="4" t="s">
        <v>199</v>
      </c>
      <c r="DV1" s="4" t="s">
        <v>200</v>
      </c>
      <c r="DW1" s="4" t="s">
        <v>201</v>
      </c>
      <c r="DX1" s="4" t="s">
        <v>202</v>
      </c>
      <c r="DY1" s="4" t="s">
        <v>203</v>
      </c>
      <c r="DZ1" s="4" t="s">
        <v>204</v>
      </c>
      <c r="EA1" s="4" t="s">
        <v>205</v>
      </c>
      <c r="EB1" s="4" t="s">
        <v>206</v>
      </c>
      <c r="EC1" s="4" t="s">
        <v>207</v>
      </c>
      <c r="ED1" s="4" t="s">
        <v>208</v>
      </c>
      <c r="EE1" s="4" t="s">
        <v>209</v>
      </c>
      <c r="EF1" s="4" t="s">
        <v>210</v>
      </c>
      <c r="EG1" s="4" t="s">
        <v>211</v>
      </c>
      <c r="EH1" s="4" t="s">
        <v>212</v>
      </c>
      <c r="EI1" s="4" t="s">
        <v>213</v>
      </c>
      <c r="EJ1" s="4" t="s">
        <v>214</v>
      </c>
      <c r="EK1" s="4" t="s">
        <v>215</v>
      </c>
      <c r="EL1" s="4" t="s">
        <v>216</v>
      </c>
      <c r="EM1" s="4" t="s">
        <v>217</v>
      </c>
      <c r="EN1" s="4" t="s">
        <v>218</v>
      </c>
      <c r="EO1" s="4" t="s">
        <v>219</v>
      </c>
      <c r="EP1" s="4" t="s">
        <v>220</v>
      </c>
      <c r="EQ1" s="4" t="s">
        <v>221</v>
      </c>
      <c r="ER1" s="4" t="s">
        <v>222</v>
      </c>
      <c r="ES1" s="4" t="s">
        <v>223</v>
      </c>
      <c r="ET1" s="4" t="s">
        <v>224</v>
      </c>
      <c r="EU1" s="4" t="s">
        <v>225</v>
      </c>
      <c r="EV1" s="4" t="s">
        <v>226</v>
      </c>
      <c r="EW1" s="4" t="s">
        <v>227</v>
      </c>
      <c r="EX1" s="4" t="s">
        <v>228</v>
      </c>
      <c r="EY1" s="4" t="s">
        <v>229</v>
      </c>
      <c r="EZ1" s="4" t="s">
        <v>230</v>
      </c>
      <c r="FA1" s="4" t="s">
        <v>231</v>
      </c>
      <c r="FB1" s="4" t="s">
        <v>232</v>
      </c>
      <c r="FC1" s="4" t="s">
        <v>233</v>
      </c>
      <c r="FD1" s="4" t="s">
        <v>234</v>
      </c>
      <c r="FE1" s="4" t="s">
        <v>235</v>
      </c>
      <c r="FF1" s="4" t="s">
        <v>236</v>
      </c>
      <c r="FG1" s="4" t="s">
        <v>237</v>
      </c>
      <c r="FH1" s="4" t="s">
        <v>238</v>
      </c>
      <c r="FI1" s="4" t="s">
        <v>239</v>
      </c>
      <c r="FJ1" s="4" t="s">
        <v>240</v>
      </c>
      <c r="FK1" s="4" t="s">
        <v>241</v>
      </c>
      <c r="FL1" s="4" t="s">
        <v>242</v>
      </c>
      <c r="FM1" s="4" t="s">
        <v>243</v>
      </c>
      <c r="FN1" s="4" t="s">
        <v>244</v>
      </c>
      <c r="FO1" s="4" t="s">
        <v>245</v>
      </c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</row>
    <row r="2" spans="1:171" ht="12.75">
      <c r="A2" s="4">
        <f>RbN!A8</f>
        <v>0</v>
      </c>
      <c r="F2">
        <f>+INDEX(Listy!$D$3:$D$6,Listy!$B$1)</f>
        <v>99</v>
      </c>
      <c r="G2">
        <f>RbN!K8</f>
        <v>0</v>
      </c>
      <c r="H2">
        <f>RbN!H8</f>
        <v>0</v>
      </c>
      <c r="I2">
        <f>RbN!M11</f>
        <v>0</v>
      </c>
      <c r="L2" s="2">
        <f>RbN!C24</f>
        <v>0</v>
      </c>
      <c r="M2" s="2">
        <f>RbN!D24</f>
        <v>0</v>
      </c>
      <c r="N2" s="2">
        <f>RbN!E24</f>
        <v>0</v>
      </c>
      <c r="O2" s="2">
        <f>RbN!F24</f>
        <v>0</v>
      </c>
      <c r="P2" s="2">
        <f>RbN!G24</f>
        <v>0</v>
      </c>
      <c r="Q2" s="2">
        <f>RbN!H24</f>
        <v>0</v>
      </c>
      <c r="R2" s="2">
        <f>RbN!I24</f>
        <v>0</v>
      </c>
      <c r="S2" s="2">
        <f>RbN!J24</f>
        <v>0</v>
      </c>
      <c r="T2" s="2">
        <f>RbN!K24</f>
        <v>0</v>
      </c>
      <c r="U2" s="2">
        <f>RbN!L24</f>
        <v>0</v>
      </c>
      <c r="V2" s="2">
        <f>RbN!M24</f>
        <v>0</v>
      </c>
      <c r="W2" s="2">
        <f>RbN!N24</f>
        <v>0</v>
      </c>
      <c r="X2" s="2">
        <f>RbN!O24</f>
        <v>0</v>
      </c>
      <c r="Y2" s="2">
        <f>RbN!P24</f>
        <v>0</v>
      </c>
      <c r="Z2" s="2">
        <f>RbN!Q24</f>
        <v>0</v>
      </c>
      <c r="AA2" s="2">
        <f>RbN!R24</f>
        <v>0</v>
      </c>
      <c r="AB2" s="2">
        <f>RbN!C25</f>
        <v>0</v>
      </c>
      <c r="AC2" s="2">
        <f>RbN!D25</f>
        <v>0</v>
      </c>
      <c r="AD2" s="2">
        <f>RbN!E25</f>
        <v>0</v>
      </c>
      <c r="AE2" s="2">
        <f>RbN!F25</f>
        <v>0</v>
      </c>
      <c r="AF2" s="2">
        <f>RbN!G25</f>
        <v>0</v>
      </c>
      <c r="AG2" s="2">
        <f>RbN!H25</f>
        <v>0</v>
      </c>
      <c r="AH2" s="2">
        <f>RbN!I25</f>
        <v>0</v>
      </c>
      <c r="AI2" s="2">
        <f>RbN!J25</f>
        <v>0</v>
      </c>
      <c r="AJ2" s="2">
        <f>RbN!K25</f>
        <v>0</v>
      </c>
      <c r="AK2" s="2">
        <f>RbN!L25</f>
        <v>0</v>
      </c>
      <c r="AL2" s="2">
        <f>RbN!M25</f>
        <v>0</v>
      </c>
      <c r="AM2" s="2">
        <f>RbN!N25</f>
        <v>0</v>
      </c>
      <c r="AN2" s="2">
        <f>RbN!O25</f>
        <v>0</v>
      </c>
      <c r="AO2" s="2">
        <f>RbN!P25</f>
        <v>0</v>
      </c>
      <c r="AP2" s="2">
        <f>RbN!Q25</f>
        <v>0</v>
      </c>
      <c r="AQ2" s="2">
        <f>RbN!R25</f>
        <v>0</v>
      </c>
      <c r="AR2" s="2">
        <f>RbN!C26</f>
        <v>0</v>
      </c>
      <c r="AS2" s="2">
        <f>RbN!D26</f>
        <v>0</v>
      </c>
      <c r="AT2" s="2">
        <f>RbN!E26</f>
        <v>0</v>
      </c>
      <c r="AU2" s="2">
        <f>RbN!F26</f>
        <v>0</v>
      </c>
      <c r="AV2" s="2">
        <f>RbN!G26</f>
        <v>0</v>
      </c>
      <c r="AW2" s="2">
        <f>RbN!H26</f>
        <v>0</v>
      </c>
      <c r="AX2" s="2">
        <f>RbN!I26</f>
        <v>0</v>
      </c>
      <c r="AY2" s="2">
        <f>RbN!J26</f>
        <v>0</v>
      </c>
      <c r="AZ2" s="2">
        <f>RbN!K26</f>
        <v>0</v>
      </c>
      <c r="BA2" s="2">
        <f>RbN!L26</f>
        <v>0</v>
      </c>
      <c r="BB2" s="2">
        <f>RbN!M26</f>
        <v>0</v>
      </c>
      <c r="BC2" s="2">
        <f>RbN!N26</f>
        <v>0</v>
      </c>
      <c r="BD2" s="2">
        <f>RbN!O26</f>
        <v>0</v>
      </c>
      <c r="BE2" s="2">
        <f>RbN!P26</f>
        <v>0</v>
      </c>
      <c r="BF2" s="2">
        <f>RbN!Q26</f>
        <v>0</v>
      </c>
      <c r="BG2" s="2">
        <f>RbN!R26</f>
        <v>0</v>
      </c>
      <c r="BH2" s="2">
        <f>RbN!C27</f>
        <v>0</v>
      </c>
      <c r="BI2" s="2">
        <f>RbN!D27</f>
        <v>0</v>
      </c>
      <c r="BJ2" s="2">
        <f>RbN!E27</f>
        <v>0</v>
      </c>
      <c r="BK2" s="2">
        <f>RbN!F27</f>
        <v>0</v>
      </c>
      <c r="BL2" s="2">
        <f>RbN!G27</f>
        <v>0</v>
      </c>
      <c r="BM2" s="2">
        <f>RbN!H27</f>
        <v>0</v>
      </c>
      <c r="BN2" s="2">
        <f>RbN!I27</f>
        <v>0</v>
      </c>
      <c r="BO2" s="2">
        <f>RbN!J27</f>
        <v>0</v>
      </c>
      <c r="BP2" s="2">
        <f>RbN!K27</f>
        <v>0</v>
      </c>
      <c r="BQ2" s="2">
        <f>RbN!L27</f>
        <v>0</v>
      </c>
      <c r="BR2" s="2">
        <f>RbN!M27</f>
        <v>0</v>
      </c>
      <c r="BS2" s="2">
        <f>RbN!N27</f>
        <v>0</v>
      </c>
      <c r="BT2" s="2">
        <f>RbN!O27</f>
        <v>0</v>
      </c>
      <c r="BU2" s="2">
        <f>RbN!P27</f>
        <v>0</v>
      </c>
      <c r="BV2" s="2">
        <f>RbN!Q27</f>
        <v>0</v>
      </c>
      <c r="BW2" s="2">
        <f>RbN!R27</f>
        <v>0</v>
      </c>
      <c r="BX2" s="2">
        <f>RbN!C28</f>
        <v>0</v>
      </c>
      <c r="BY2" s="2">
        <f>RbN!D28</f>
        <v>0</v>
      </c>
      <c r="BZ2" s="2">
        <f>RbN!E28</f>
        <v>0</v>
      </c>
      <c r="CA2" s="2">
        <f>RbN!F28</f>
        <v>0</v>
      </c>
      <c r="CB2" s="2">
        <f>RbN!G28</f>
        <v>0</v>
      </c>
      <c r="CC2" s="2">
        <f>RbN!H28</f>
        <v>0</v>
      </c>
      <c r="CD2" s="2">
        <f>RbN!I28</f>
        <v>0</v>
      </c>
      <c r="CE2" s="2">
        <f>RbN!J28</f>
        <v>0</v>
      </c>
      <c r="CF2" s="2">
        <f>RbN!K28</f>
        <v>0</v>
      </c>
      <c r="CG2" s="2">
        <f>RbN!L28</f>
        <v>0</v>
      </c>
      <c r="CH2" s="2">
        <f>RbN!M28</f>
        <v>0</v>
      </c>
      <c r="CI2" s="2">
        <f>RbN!N28</f>
        <v>0</v>
      </c>
      <c r="CJ2" s="2">
        <f>RbN!O28</f>
        <v>0</v>
      </c>
      <c r="CK2" s="2">
        <f>RbN!P28</f>
        <v>0</v>
      </c>
      <c r="CL2" s="2">
        <f>RbN!Q28</f>
        <v>0</v>
      </c>
      <c r="CM2" s="2">
        <f>RbN!R28</f>
        <v>0</v>
      </c>
      <c r="CN2" s="2">
        <f>RbN!C29</f>
        <v>0</v>
      </c>
      <c r="CO2" s="2">
        <f>RbN!D29</f>
        <v>0</v>
      </c>
      <c r="CP2" s="2">
        <f>RbN!E29</f>
        <v>0</v>
      </c>
      <c r="CQ2" s="2">
        <f>RbN!F29</f>
        <v>0</v>
      </c>
      <c r="CR2" s="2">
        <f>RbN!G29</f>
        <v>0</v>
      </c>
      <c r="CS2" s="2">
        <f>RbN!H29</f>
        <v>0</v>
      </c>
      <c r="CT2" s="2">
        <f>RbN!I29</f>
        <v>0</v>
      </c>
      <c r="CU2" s="2">
        <f>RbN!J29</f>
        <v>0</v>
      </c>
      <c r="CV2" s="2">
        <f>RbN!K29</f>
        <v>0</v>
      </c>
      <c r="CW2" s="2">
        <f>RbN!L29</f>
        <v>0</v>
      </c>
      <c r="CX2" s="2">
        <f>RbN!M29</f>
        <v>0</v>
      </c>
      <c r="CY2" s="2">
        <f>RbN!N29</f>
        <v>0</v>
      </c>
      <c r="CZ2" s="2">
        <f>RbN!O29</f>
        <v>0</v>
      </c>
      <c r="DA2" s="2">
        <f>RbN!P29</f>
        <v>0</v>
      </c>
      <c r="DB2" s="2">
        <f>RbN!Q29</f>
        <v>0</v>
      </c>
      <c r="DC2" s="2">
        <f>RbN!R29</f>
        <v>0</v>
      </c>
      <c r="DD2" s="2">
        <f>RbN!C30</f>
        <v>0</v>
      </c>
      <c r="DE2" s="2">
        <f>RbN!D30</f>
        <v>0</v>
      </c>
      <c r="DF2" s="2">
        <f>RbN!E30</f>
        <v>0</v>
      </c>
      <c r="DG2" s="2">
        <f>RbN!F30</f>
        <v>0</v>
      </c>
      <c r="DH2" s="2">
        <f>RbN!G30</f>
        <v>0</v>
      </c>
      <c r="DI2" s="2">
        <f>RbN!H30</f>
        <v>0</v>
      </c>
      <c r="DJ2" s="2">
        <f>RbN!I30</f>
        <v>0</v>
      </c>
      <c r="DK2" s="2">
        <f>RbN!J30</f>
        <v>0</v>
      </c>
      <c r="DL2" s="2">
        <f>RbN!K30</f>
        <v>0</v>
      </c>
      <c r="DM2" s="2">
        <f>RbN!L30</f>
        <v>0</v>
      </c>
      <c r="DN2" s="2">
        <f>RbN!M30</f>
        <v>0</v>
      </c>
      <c r="DO2" s="2">
        <f>RbN!N30</f>
        <v>0</v>
      </c>
      <c r="DP2" s="2">
        <f>RbN!O30</f>
        <v>0</v>
      </c>
      <c r="DQ2" s="2">
        <f>RbN!P30</f>
        <v>0</v>
      </c>
      <c r="DR2" s="2">
        <f>RbN!Q30</f>
        <v>0</v>
      </c>
      <c r="DS2" s="2">
        <f>RbN!R30</f>
        <v>0</v>
      </c>
      <c r="DT2" s="2">
        <f>RbN!C31</f>
        <v>0</v>
      </c>
      <c r="DU2" s="2">
        <f>RbN!D31</f>
        <v>0</v>
      </c>
      <c r="DV2" s="2">
        <f>RbN!E31</f>
        <v>0</v>
      </c>
      <c r="DW2" s="2">
        <f>RbN!F31</f>
        <v>0</v>
      </c>
      <c r="DX2" s="2">
        <f>RbN!G31</f>
        <v>0</v>
      </c>
      <c r="DY2" s="2">
        <f>RbN!H31</f>
        <v>0</v>
      </c>
      <c r="DZ2" s="2">
        <f>RbN!I31</f>
        <v>0</v>
      </c>
      <c r="EA2" s="2">
        <f>RbN!J31</f>
        <v>0</v>
      </c>
      <c r="EB2" s="2">
        <f>RbN!K31</f>
        <v>0</v>
      </c>
      <c r="EC2" s="2">
        <f>RbN!L31</f>
        <v>0</v>
      </c>
      <c r="ED2" s="2">
        <f>RbN!M31</f>
        <v>0</v>
      </c>
      <c r="EE2" s="2">
        <f>RbN!N31</f>
        <v>0</v>
      </c>
      <c r="EF2" s="2">
        <f>RbN!O31</f>
        <v>0</v>
      </c>
      <c r="EG2" s="2">
        <f>RbN!P31</f>
        <v>0</v>
      </c>
      <c r="EH2" s="2">
        <f>RbN!Q31</f>
        <v>0</v>
      </c>
      <c r="EI2" s="2">
        <f>RbN!R31</f>
        <v>0</v>
      </c>
      <c r="EJ2" s="2">
        <f>RbN!C32</f>
        <v>0</v>
      </c>
      <c r="EK2" s="2">
        <f>RbN!D32</f>
        <v>0</v>
      </c>
      <c r="EL2" s="2">
        <f>RbN!E32</f>
        <v>0</v>
      </c>
      <c r="EM2" s="2">
        <f>RbN!F32</f>
        <v>0</v>
      </c>
      <c r="EN2" s="2">
        <f>RbN!G32</f>
        <v>0</v>
      </c>
      <c r="EO2" s="2">
        <f>RbN!H32</f>
        <v>0</v>
      </c>
      <c r="EP2" s="2">
        <f>RbN!I32</f>
        <v>0</v>
      </c>
      <c r="EQ2" s="2">
        <f>RbN!J32</f>
        <v>0</v>
      </c>
      <c r="ER2" s="2">
        <f>RbN!K32</f>
        <v>0</v>
      </c>
      <c r="ES2" s="2">
        <f>RbN!L32</f>
        <v>0</v>
      </c>
      <c r="ET2" s="2">
        <f>RbN!M32</f>
        <v>0</v>
      </c>
      <c r="EU2" s="2">
        <f>RbN!N32</f>
        <v>0</v>
      </c>
      <c r="EV2" s="2">
        <f>RbN!O32</f>
        <v>0</v>
      </c>
      <c r="EW2" s="2">
        <f>RbN!P32</f>
        <v>0</v>
      </c>
      <c r="EX2" s="2">
        <f>RbN!Q32</f>
        <v>0</v>
      </c>
      <c r="EY2" s="2">
        <f>RbN!R32</f>
        <v>0</v>
      </c>
      <c r="EZ2" s="3">
        <f>RbN!C33</f>
        <v>0</v>
      </c>
      <c r="FA2" s="3">
        <f>RbN!D33</f>
        <v>0</v>
      </c>
      <c r="FB2" s="3">
        <f>RbN!E33</f>
        <v>0</v>
      </c>
      <c r="FC2" s="3">
        <f>RbN!F33</f>
        <v>0</v>
      </c>
      <c r="FD2" s="3">
        <f>RbN!G33</f>
        <v>0</v>
      </c>
      <c r="FE2" s="3">
        <f>RbN!H33</f>
        <v>0</v>
      </c>
      <c r="FF2" s="3">
        <f>RbN!I33</f>
        <v>0</v>
      </c>
      <c r="FG2" s="3">
        <f>RbN!J33</f>
        <v>0</v>
      </c>
      <c r="FH2" s="3">
        <f>RbN!K33</f>
        <v>0</v>
      </c>
      <c r="FI2" s="3">
        <f>RbN!L33</f>
        <v>0</v>
      </c>
      <c r="FJ2" s="3">
        <f>RbN!M33</f>
        <v>0</v>
      </c>
      <c r="FK2" s="3">
        <f>RbN!N33</f>
        <v>0</v>
      </c>
      <c r="FL2" s="3">
        <f>RbN!O33</f>
        <v>0</v>
      </c>
      <c r="FM2" s="3">
        <f>RbN!P33</f>
        <v>0</v>
      </c>
      <c r="FN2" s="3">
        <f>RbN!Q33</f>
        <v>0</v>
      </c>
      <c r="FO2" s="3">
        <f>RbN!R33</f>
        <v>0</v>
      </c>
    </row>
    <row r="3" spans="1:171" ht="12.75">
      <c r="A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</row>
    <row r="4" spans="1:171" ht="12.75">
      <c r="A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ht="12.75">
      <c r="A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</row>
    <row r="6" spans="1:171" ht="12.75">
      <c r="A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</row>
    <row r="7" spans="1:171" ht="12.75">
      <c r="A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</row>
    <row r="8" spans="1:171" ht="12.75">
      <c r="A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ht="12.75">
      <c r="A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71" ht="12.75">
      <c r="A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</row>
    <row r="11" spans="1:171" ht="12.75">
      <c r="A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</row>
    <row r="12" spans="1:171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ht="12.75">
      <c r="A14" s="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ht="12.75">
      <c r="A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ht="12.75">
      <c r="A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ht="12.75">
      <c r="A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9" ht="12.75">
      <c r="A19" s="5" t="s">
        <v>386</v>
      </c>
    </row>
    <row r="20" ht="12.75">
      <c r="A20" s="6" t="s">
        <v>387</v>
      </c>
    </row>
    <row r="21" ht="12.75">
      <c r="A21" s="6" t="s">
        <v>388</v>
      </c>
    </row>
    <row r="22" ht="12.75">
      <c r="A22" s="6" t="s">
        <v>389</v>
      </c>
    </row>
    <row r="23" ht="12.75">
      <c r="A23" s="6" t="s">
        <v>390</v>
      </c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23"/>
  <sheetViews>
    <sheetView zoomScalePageLayoutView="0" workbookViewId="0" topLeftCell="A1">
      <pane xSplit="11" ySplit="1" topLeftCell="L2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4" t="s">
        <v>407</v>
      </c>
      <c r="J1" s="1" t="s">
        <v>22</v>
      </c>
      <c r="K1" s="1" t="s">
        <v>23</v>
      </c>
      <c r="L1" s="4" t="s">
        <v>246</v>
      </c>
      <c r="M1" s="4" t="s">
        <v>247</v>
      </c>
      <c r="N1" s="4" t="s">
        <v>248</v>
      </c>
      <c r="O1" s="4" t="s">
        <v>249</v>
      </c>
      <c r="P1" s="4" t="s">
        <v>250</v>
      </c>
      <c r="Q1" s="4" t="s">
        <v>251</v>
      </c>
      <c r="R1" s="4" t="s">
        <v>252</v>
      </c>
      <c r="S1" s="4" t="s">
        <v>253</v>
      </c>
      <c r="T1" s="4" t="s">
        <v>254</v>
      </c>
      <c r="U1" s="4" t="s">
        <v>255</v>
      </c>
      <c r="V1" s="4" t="s">
        <v>256</v>
      </c>
      <c r="W1" s="4" t="s">
        <v>257</v>
      </c>
      <c r="X1" s="4" t="s">
        <v>258</v>
      </c>
      <c r="Y1" s="4" t="s">
        <v>259</v>
      </c>
      <c r="Z1" s="4" t="s">
        <v>260</v>
      </c>
      <c r="AA1" s="4" t="s">
        <v>261</v>
      </c>
      <c r="AB1" s="4" t="s">
        <v>262</v>
      </c>
      <c r="AC1" s="4" t="s">
        <v>263</v>
      </c>
      <c r="AD1" s="4" t="s">
        <v>264</v>
      </c>
      <c r="AE1" s="4" t="s">
        <v>265</v>
      </c>
      <c r="AF1" s="4" t="s">
        <v>266</v>
      </c>
      <c r="AG1" s="4" t="s">
        <v>267</v>
      </c>
      <c r="AH1" s="4" t="s">
        <v>268</v>
      </c>
      <c r="AI1" s="4" t="s">
        <v>269</v>
      </c>
      <c r="AJ1" s="4" t="s">
        <v>270</v>
      </c>
      <c r="AK1" s="4" t="s">
        <v>271</v>
      </c>
      <c r="AL1" s="4" t="s">
        <v>272</v>
      </c>
      <c r="AM1" s="4" t="s">
        <v>273</v>
      </c>
      <c r="AN1" s="4" t="s">
        <v>274</v>
      </c>
      <c r="AO1" s="4" t="s">
        <v>275</v>
      </c>
      <c r="AP1" s="4" t="s">
        <v>276</v>
      </c>
      <c r="AQ1" s="4" t="s">
        <v>277</v>
      </c>
      <c r="AR1" s="4" t="s">
        <v>278</v>
      </c>
      <c r="AS1" s="4" t="s">
        <v>279</v>
      </c>
      <c r="AT1" s="4" t="s">
        <v>280</v>
      </c>
      <c r="AU1" s="4" t="s">
        <v>281</v>
      </c>
      <c r="AV1" s="4" t="s">
        <v>282</v>
      </c>
      <c r="AW1" s="4" t="s">
        <v>283</v>
      </c>
      <c r="AX1" s="4" t="s">
        <v>284</v>
      </c>
      <c r="AY1" s="4" t="s">
        <v>285</v>
      </c>
      <c r="AZ1" s="4" t="s">
        <v>286</v>
      </c>
      <c r="BA1" s="4" t="s">
        <v>287</v>
      </c>
      <c r="BB1" s="4" t="s">
        <v>288</v>
      </c>
      <c r="BC1" s="4" t="s">
        <v>289</v>
      </c>
      <c r="BD1" s="4" t="s">
        <v>290</v>
      </c>
      <c r="BE1" s="4" t="s">
        <v>291</v>
      </c>
      <c r="BF1" s="4" t="s">
        <v>292</v>
      </c>
      <c r="BG1" s="4" t="s">
        <v>293</v>
      </c>
      <c r="BH1" s="4" t="s">
        <v>294</v>
      </c>
      <c r="BI1" s="4" t="s">
        <v>295</v>
      </c>
      <c r="BJ1" s="4" t="s">
        <v>296</v>
      </c>
      <c r="BK1" s="4" t="s">
        <v>297</v>
      </c>
      <c r="BL1" s="4" t="s">
        <v>298</v>
      </c>
      <c r="BM1" s="4" t="s">
        <v>299</v>
      </c>
      <c r="BN1" s="4" t="s">
        <v>300</v>
      </c>
      <c r="BO1" s="4" t="s">
        <v>301</v>
      </c>
      <c r="BP1" s="4" t="s">
        <v>302</v>
      </c>
      <c r="BQ1" s="4" t="s">
        <v>303</v>
      </c>
      <c r="BR1" s="4" t="s">
        <v>304</v>
      </c>
      <c r="BS1" s="4" t="s">
        <v>305</v>
      </c>
      <c r="BT1" s="4" t="s">
        <v>306</v>
      </c>
      <c r="BU1" s="4" t="s">
        <v>307</v>
      </c>
      <c r="BV1" s="4" t="s">
        <v>308</v>
      </c>
      <c r="BW1" s="4" t="s">
        <v>309</v>
      </c>
      <c r="BX1" s="4" t="s">
        <v>310</v>
      </c>
      <c r="BY1" s="4" t="s">
        <v>311</v>
      </c>
      <c r="BZ1" s="4" t="s">
        <v>312</v>
      </c>
      <c r="CA1" s="4" t="s">
        <v>313</v>
      </c>
      <c r="CB1" s="4" t="s">
        <v>314</v>
      </c>
      <c r="CC1" s="4" t="s">
        <v>315</v>
      </c>
      <c r="CD1" s="4" t="s">
        <v>316</v>
      </c>
      <c r="CE1" s="4" t="s">
        <v>317</v>
      </c>
      <c r="CF1" s="4" t="s">
        <v>318</v>
      </c>
      <c r="CG1" s="4" t="s">
        <v>319</v>
      </c>
      <c r="CH1" s="4" t="s">
        <v>320</v>
      </c>
      <c r="CI1" s="4" t="s">
        <v>321</v>
      </c>
      <c r="CJ1" s="4" t="s">
        <v>322</v>
      </c>
      <c r="CK1" s="4" t="s">
        <v>323</v>
      </c>
      <c r="CL1" s="4" t="s">
        <v>324</v>
      </c>
      <c r="CM1" s="4" t="s">
        <v>325</v>
      </c>
      <c r="CN1" s="4" t="s">
        <v>326</v>
      </c>
      <c r="CO1" s="4" t="s">
        <v>327</v>
      </c>
      <c r="CP1" s="4" t="s">
        <v>328</v>
      </c>
      <c r="CQ1" s="4" t="s">
        <v>329</v>
      </c>
      <c r="CR1" s="4" t="s">
        <v>330</v>
      </c>
      <c r="CS1" s="4" t="s">
        <v>331</v>
      </c>
      <c r="CT1" s="4" t="s">
        <v>332</v>
      </c>
      <c r="CU1" s="4" t="s">
        <v>333</v>
      </c>
      <c r="CV1" s="4" t="s">
        <v>334</v>
      </c>
      <c r="CW1" s="4" t="s">
        <v>335</v>
      </c>
      <c r="CX1" s="4" t="s">
        <v>336</v>
      </c>
      <c r="CY1" s="4" t="s">
        <v>337</v>
      </c>
      <c r="CZ1" s="4" t="s">
        <v>338</v>
      </c>
      <c r="DA1" s="4" t="s">
        <v>339</v>
      </c>
      <c r="DB1" s="4" t="s">
        <v>340</v>
      </c>
      <c r="DC1" s="4" t="s">
        <v>341</v>
      </c>
      <c r="DD1" s="4" t="s">
        <v>342</v>
      </c>
      <c r="DE1" s="4" t="s">
        <v>343</v>
      </c>
      <c r="DF1" s="4" t="s">
        <v>344</v>
      </c>
      <c r="DG1" s="4" t="s">
        <v>345</v>
      </c>
      <c r="DH1" s="4" t="s">
        <v>346</v>
      </c>
      <c r="DI1" s="4" t="s">
        <v>347</v>
      </c>
      <c r="DJ1" s="4" t="s">
        <v>348</v>
      </c>
      <c r="DK1" s="4" t="s">
        <v>349</v>
      </c>
      <c r="DL1" s="4" t="s">
        <v>350</v>
      </c>
      <c r="DM1" s="4" t="s">
        <v>351</v>
      </c>
      <c r="DN1" s="4" t="s">
        <v>352</v>
      </c>
      <c r="DO1" s="4" t="s">
        <v>353</v>
      </c>
      <c r="DP1" s="4" t="s">
        <v>354</v>
      </c>
      <c r="DQ1" s="4" t="s">
        <v>355</v>
      </c>
      <c r="DR1" s="4" t="s">
        <v>356</v>
      </c>
      <c r="DS1" s="4" t="s">
        <v>357</v>
      </c>
    </row>
    <row r="2" spans="1:123" ht="12.75">
      <c r="A2" s="4">
        <f>RbN!A8</f>
        <v>0</v>
      </c>
      <c r="F2">
        <f>+INDEX(Listy!$D$3:$D$6,Listy!$B$1)</f>
        <v>99</v>
      </c>
      <c r="G2">
        <f>RbN!K8</f>
        <v>0</v>
      </c>
      <c r="H2">
        <f>RbN!H8</f>
        <v>0</v>
      </c>
      <c r="I2">
        <f>RbN!M11</f>
        <v>0</v>
      </c>
      <c r="L2" s="3">
        <f>RbN!C34</f>
        <v>0</v>
      </c>
      <c r="M2" s="3">
        <f>RbN!D34</f>
        <v>0</v>
      </c>
      <c r="N2" s="3">
        <f>RbN!E34</f>
        <v>0</v>
      </c>
      <c r="O2" s="3">
        <f>RbN!F34</f>
        <v>0</v>
      </c>
      <c r="P2" s="3">
        <f>RbN!G34</f>
        <v>0</v>
      </c>
      <c r="Q2" s="3">
        <f>RbN!H34</f>
        <v>0</v>
      </c>
      <c r="R2" s="3">
        <f>RbN!I34</f>
        <v>0</v>
      </c>
      <c r="S2" s="3">
        <f>RbN!J34</f>
        <v>0</v>
      </c>
      <c r="T2" s="3">
        <f>RbN!K34</f>
        <v>0</v>
      </c>
      <c r="U2" s="3">
        <f>RbN!L34</f>
        <v>0</v>
      </c>
      <c r="V2" s="3">
        <f>RbN!M34</f>
        <v>0</v>
      </c>
      <c r="W2" s="3">
        <f>RbN!N34</f>
        <v>0</v>
      </c>
      <c r="X2" s="3">
        <f>RbN!O34</f>
        <v>0</v>
      </c>
      <c r="Y2" s="3">
        <f>RbN!P34</f>
        <v>0</v>
      </c>
      <c r="Z2" s="3">
        <f>RbN!Q34</f>
        <v>0</v>
      </c>
      <c r="AA2" s="3">
        <f>RbN!R34</f>
        <v>0</v>
      </c>
      <c r="AB2" s="3">
        <f>RbN!C35</f>
        <v>0</v>
      </c>
      <c r="AC2" s="3">
        <f>RbN!D35</f>
        <v>0</v>
      </c>
      <c r="AD2" s="3">
        <f>RbN!E35</f>
        <v>0</v>
      </c>
      <c r="AE2" s="3">
        <f>RbN!F35</f>
        <v>0</v>
      </c>
      <c r="AF2" s="3">
        <f>RbN!G35</f>
        <v>0</v>
      </c>
      <c r="AG2" s="3">
        <f>RbN!H35</f>
        <v>0</v>
      </c>
      <c r="AH2" s="3">
        <f>RbN!I35</f>
        <v>0</v>
      </c>
      <c r="AI2" s="3">
        <f>RbN!J35</f>
        <v>0</v>
      </c>
      <c r="AJ2" s="3">
        <f>RbN!K35</f>
        <v>0</v>
      </c>
      <c r="AK2" s="3">
        <f>RbN!L35</f>
        <v>0</v>
      </c>
      <c r="AL2" s="3">
        <f>RbN!M35</f>
        <v>0</v>
      </c>
      <c r="AM2" s="3">
        <f>RbN!N35</f>
        <v>0</v>
      </c>
      <c r="AN2" s="3">
        <f>RbN!O35</f>
        <v>0</v>
      </c>
      <c r="AO2" s="3">
        <f>RbN!P35</f>
        <v>0</v>
      </c>
      <c r="AP2" s="3">
        <f>RbN!Q35</f>
        <v>0</v>
      </c>
      <c r="AQ2" s="3">
        <f>RbN!R35</f>
        <v>0</v>
      </c>
      <c r="AR2" s="3">
        <f>RbN!C36</f>
        <v>0</v>
      </c>
      <c r="AS2" s="3">
        <f>RbN!D36</f>
        <v>0</v>
      </c>
      <c r="AT2" s="3">
        <f>RbN!E36</f>
        <v>0</v>
      </c>
      <c r="AU2" s="3">
        <f>RbN!F36</f>
        <v>0</v>
      </c>
      <c r="AV2" s="3">
        <f>RbN!G36</f>
        <v>0</v>
      </c>
      <c r="AW2" s="3">
        <f>RbN!H36</f>
        <v>0</v>
      </c>
      <c r="AX2" s="3">
        <f>RbN!I36</f>
        <v>0</v>
      </c>
      <c r="AY2" s="3">
        <f>RbN!J36</f>
        <v>0</v>
      </c>
      <c r="AZ2" s="3">
        <f>RbN!K36</f>
        <v>0</v>
      </c>
      <c r="BA2" s="3">
        <f>RbN!L36</f>
        <v>0</v>
      </c>
      <c r="BB2" s="3">
        <f>RbN!M36</f>
        <v>0</v>
      </c>
      <c r="BC2" s="3">
        <f>RbN!N36</f>
        <v>0</v>
      </c>
      <c r="BD2" s="3">
        <f>RbN!O36</f>
        <v>0</v>
      </c>
      <c r="BE2" s="3">
        <f>RbN!P36</f>
        <v>0</v>
      </c>
      <c r="BF2" s="3">
        <f>RbN!Q36</f>
        <v>0</v>
      </c>
      <c r="BG2" s="3">
        <f>RbN!R36</f>
        <v>0</v>
      </c>
      <c r="BH2" s="3">
        <f>RbN!C37</f>
        <v>0</v>
      </c>
      <c r="BI2" s="3">
        <f>RbN!D37</f>
        <v>0</v>
      </c>
      <c r="BJ2" s="3">
        <f>RbN!E37</f>
        <v>0</v>
      </c>
      <c r="BK2" s="3">
        <f>RbN!F37</f>
        <v>0</v>
      </c>
      <c r="BL2" s="3">
        <f>RbN!G37</f>
        <v>0</v>
      </c>
      <c r="BM2" s="3">
        <f>RbN!H37</f>
        <v>0</v>
      </c>
      <c r="BN2" s="3">
        <f>RbN!I37</f>
        <v>0</v>
      </c>
      <c r="BO2" s="3">
        <f>RbN!J37</f>
        <v>0</v>
      </c>
      <c r="BP2" s="3">
        <f>RbN!K37</f>
        <v>0</v>
      </c>
      <c r="BQ2" s="3">
        <f>RbN!L37</f>
        <v>0</v>
      </c>
      <c r="BR2" s="3">
        <f>RbN!M37</f>
        <v>0</v>
      </c>
      <c r="BS2" s="3">
        <f>RbN!N37</f>
        <v>0</v>
      </c>
      <c r="BT2" s="3">
        <f>RbN!O37</f>
        <v>0</v>
      </c>
      <c r="BU2" s="3">
        <f>RbN!P37</f>
        <v>0</v>
      </c>
      <c r="BV2" s="3">
        <f>RbN!Q37</f>
        <v>0</v>
      </c>
      <c r="BW2" s="3">
        <f>RbN!R37</f>
        <v>0</v>
      </c>
      <c r="BX2" s="3">
        <f>RbN!C38</f>
        <v>0</v>
      </c>
      <c r="BY2" s="3">
        <f>RbN!D38</f>
        <v>0</v>
      </c>
      <c r="BZ2" s="3">
        <f>RbN!E38</f>
        <v>0</v>
      </c>
      <c r="CA2" s="3">
        <f>RbN!F38</f>
        <v>0</v>
      </c>
      <c r="CB2" s="3">
        <f>RbN!G38</f>
        <v>0</v>
      </c>
      <c r="CC2" s="3">
        <f>RbN!H38</f>
        <v>0</v>
      </c>
      <c r="CD2" s="3">
        <f>RbN!I38</f>
        <v>0</v>
      </c>
      <c r="CE2" s="3">
        <f>RbN!J38</f>
        <v>0</v>
      </c>
      <c r="CF2" s="3">
        <f>RbN!K38</f>
        <v>0</v>
      </c>
      <c r="CG2" s="3">
        <f>RbN!L38</f>
        <v>0</v>
      </c>
      <c r="CH2" s="3">
        <f>RbN!M38</f>
        <v>0</v>
      </c>
      <c r="CI2" s="3">
        <f>RbN!N38</f>
        <v>0</v>
      </c>
      <c r="CJ2" s="3">
        <f>RbN!O38</f>
        <v>0</v>
      </c>
      <c r="CK2" s="3">
        <f>RbN!P38</f>
        <v>0</v>
      </c>
      <c r="CL2" s="3">
        <f>RbN!Q38</f>
        <v>0</v>
      </c>
      <c r="CM2" s="3">
        <f>RbN!R38</f>
        <v>0</v>
      </c>
      <c r="CN2" s="3">
        <f>RbN!C39</f>
        <v>0</v>
      </c>
      <c r="CO2" s="3">
        <f>RbN!D39</f>
        <v>0</v>
      </c>
      <c r="CP2" s="3">
        <f>RbN!E39</f>
        <v>0</v>
      </c>
      <c r="CQ2" s="3">
        <f>RbN!F39</f>
        <v>0</v>
      </c>
      <c r="CR2" s="3">
        <f>RbN!G39</f>
        <v>0</v>
      </c>
      <c r="CS2" s="3">
        <f>RbN!H39</f>
        <v>0</v>
      </c>
      <c r="CT2" s="3">
        <f>RbN!I39</f>
        <v>0</v>
      </c>
      <c r="CU2" s="3">
        <f>RbN!J39</f>
        <v>0</v>
      </c>
      <c r="CV2" s="3">
        <f>RbN!K39</f>
        <v>0</v>
      </c>
      <c r="CW2" s="3">
        <f>RbN!L39</f>
        <v>0</v>
      </c>
      <c r="CX2" s="3">
        <f>RbN!M39</f>
        <v>0</v>
      </c>
      <c r="CY2" s="3">
        <f>RbN!N39</f>
        <v>0</v>
      </c>
      <c r="CZ2" s="3">
        <f>RbN!O39</f>
        <v>0</v>
      </c>
      <c r="DA2" s="3">
        <f>RbN!P39</f>
        <v>0</v>
      </c>
      <c r="DB2" s="3">
        <f>RbN!Q39</f>
        <v>0</v>
      </c>
      <c r="DC2" s="3">
        <f>RbN!R39</f>
        <v>0</v>
      </c>
      <c r="DD2" s="3">
        <f>RbN!C40</f>
        <v>0</v>
      </c>
      <c r="DE2" s="3">
        <f>RbN!D40</f>
        <v>0</v>
      </c>
      <c r="DF2" s="3">
        <f>RbN!E40</f>
        <v>0</v>
      </c>
      <c r="DG2" s="3">
        <f>RbN!F40</f>
        <v>0</v>
      </c>
      <c r="DH2" s="3">
        <f>RbN!G40</f>
        <v>0</v>
      </c>
      <c r="DI2" s="3">
        <f>RbN!H40</f>
        <v>0</v>
      </c>
      <c r="DJ2" s="3">
        <f>RbN!I40</f>
        <v>0</v>
      </c>
      <c r="DK2" s="3">
        <f>RbN!J40</f>
        <v>0</v>
      </c>
      <c r="DL2" s="3">
        <f>RbN!K40</f>
        <v>0</v>
      </c>
      <c r="DM2" s="3">
        <f>RbN!L40</f>
        <v>0</v>
      </c>
      <c r="DN2" s="3">
        <f>RbN!M40</f>
        <v>0</v>
      </c>
      <c r="DO2" s="3">
        <f>RbN!N40</f>
        <v>0</v>
      </c>
      <c r="DP2" s="3">
        <f>RbN!O40</f>
        <v>0</v>
      </c>
      <c r="DQ2" s="3">
        <f>RbN!P40</f>
        <v>0</v>
      </c>
      <c r="DR2" s="3">
        <f>RbN!Q40</f>
        <v>0</v>
      </c>
      <c r="DS2" s="3">
        <f>RbN!R40</f>
        <v>0</v>
      </c>
    </row>
    <row r="3" spans="1:123" ht="12.75">
      <c r="A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12.75">
      <c r="A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1:123" ht="12.75">
      <c r="A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</row>
    <row r="6" spans="1:123" ht="12.75">
      <c r="A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</row>
    <row r="7" spans="1:123" ht="12.75">
      <c r="A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</row>
    <row r="8" spans="1:123" ht="12.75">
      <c r="A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3" ht="12.75">
      <c r="A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3" ht="12.75">
      <c r="A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</row>
    <row r="11" spans="1:123" ht="12.75">
      <c r="A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</row>
    <row r="12" spans="1:123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</row>
    <row r="13" spans="1:123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</row>
    <row r="14" spans="1:123" ht="12.75">
      <c r="A14" s="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</row>
    <row r="15" spans="1:123" ht="12.75">
      <c r="A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</row>
    <row r="16" spans="1:123" ht="12.75">
      <c r="A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</row>
    <row r="17" spans="1:123" ht="12.75">
      <c r="A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</row>
    <row r="19" ht="12.75">
      <c r="A19" s="5" t="s">
        <v>386</v>
      </c>
    </row>
    <row r="20" ht="12.75">
      <c r="A20" s="6" t="s">
        <v>387</v>
      </c>
    </row>
    <row r="21" ht="12.75">
      <c r="A21" s="6" t="s">
        <v>388</v>
      </c>
    </row>
    <row r="22" ht="12.75">
      <c r="A22" s="6" t="s">
        <v>389</v>
      </c>
    </row>
    <row r="23" ht="12.75">
      <c r="A23" s="6" t="s">
        <v>390</v>
      </c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pane xSplit="11" ySplit="1" topLeftCell="L2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4" t="s">
        <v>407</v>
      </c>
      <c r="J1" s="1" t="s">
        <v>22</v>
      </c>
      <c r="K1" s="1" t="s">
        <v>23</v>
      </c>
      <c r="L1" s="4" t="s">
        <v>358</v>
      </c>
      <c r="M1" s="4" t="s">
        <v>359</v>
      </c>
      <c r="N1" s="4" t="s">
        <v>360</v>
      </c>
      <c r="O1" s="4" t="s">
        <v>361</v>
      </c>
      <c r="P1" s="4" t="s">
        <v>362</v>
      </c>
      <c r="Q1" s="4" t="s">
        <v>363</v>
      </c>
      <c r="R1" s="4" t="s">
        <v>364</v>
      </c>
      <c r="S1" s="4" t="s">
        <v>365</v>
      </c>
      <c r="T1" s="4" t="s">
        <v>366</v>
      </c>
      <c r="U1" s="4" t="s">
        <v>367</v>
      </c>
      <c r="V1" s="4" t="s">
        <v>368</v>
      </c>
      <c r="W1" s="4" t="s">
        <v>369</v>
      </c>
      <c r="X1" s="4" t="s">
        <v>370</v>
      </c>
      <c r="Y1" s="4" t="s">
        <v>371</v>
      </c>
      <c r="Z1" s="4" t="s">
        <v>372</v>
      </c>
      <c r="AA1" s="4" t="s">
        <v>373</v>
      </c>
      <c r="AB1" s="4" t="s">
        <v>374</v>
      </c>
      <c r="AC1" s="4" t="s">
        <v>375</v>
      </c>
      <c r="AD1" s="4" t="s">
        <v>376</v>
      </c>
      <c r="AE1" s="4" t="s">
        <v>377</v>
      </c>
      <c r="AF1" s="4" t="s">
        <v>378</v>
      </c>
      <c r="AG1" s="4" t="s">
        <v>379</v>
      </c>
      <c r="AH1" s="4" t="s">
        <v>380</v>
      </c>
      <c r="AI1" s="4" t="s">
        <v>381</v>
      </c>
      <c r="AJ1" s="4" t="s">
        <v>382</v>
      </c>
      <c r="AK1" s="4" t="s">
        <v>383</v>
      </c>
      <c r="AL1" s="4" t="s">
        <v>384</v>
      </c>
      <c r="AM1" s="4" t="s">
        <v>385</v>
      </c>
    </row>
    <row r="2" spans="1:39" ht="12.75">
      <c r="A2" s="4">
        <f>RbN!A8</f>
        <v>0</v>
      </c>
      <c r="F2">
        <f>+INDEX(Listy!$D$3:$D$6,Listy!$B$1)</f>
        <v>99</v>
      </c>
      <c r="G2">
        <f>RbN!K8</f>
        <v>0</v>
      </c>
      <c r="H2">
        <f>RbN!H8</f>
        <v>0</v>
      </c>
      <c r="I2">
        <f>RbN!M11</f>
        <v>0</v>
      </c>
      <c r="L2">
        <f>RbN!F51</f>
        <v>0</v>
      </c>
      <c r="M2">
        <f>RbN!G51</f>
        <v>0</v>
      </c>
      <c r="N2">
        <f>RbN!H51</f>
        <v>0</v>
      </c>
      <c r="O2">
        <f>RbN!I51</f>
        <v>0</v>
      </c>
      <c r="P2">
        <f>RbN!J51</f>
        <v>0</v>
      </c>
      <c r="Q2">
        <f>RbN!K51</f>
        <v>0</v>
      </c>
      <c r="R2">
        <f>RbN!L51</f>
        <v>0</v>
      </c>
      <c r="S2">
        <f>RbN!F52</f>
        <v>0</v>
      </c>
      <c r="T2">
        <f>RbN!G52</f>
        <v>0</v>
      </c>
      <c r="U2">
        <f>RbN!H52</f>
        <v>0</v>
      </c>
      <c r="V2">
        <f>RbN!I52</f>
        <v>0</v>
      </c>
      <c r="W2">
        <f>RbN!J52</f>
        <v>0</v>
      </c>
      <c r="X2">
        <f>RbN!K52</f>
        <v>0</v>
      </c>
      <c r="Y2">
        <f>RbN!L52</f>
        <v>0</v>
      </c>
      <c r="Z2">
        <f>RbN!F53</f>
        <v>0</v>
      </c>
      <c r="AA2">
        <f>RbN!G53</f>
        <v>0</v>
      </c>
      <c r="AB2">
        <f>RbN!H53</f>
        <v>0</v>
      </c>
      <c r="AC2">
        <f>RbN!I53</f>
        <v>0</v>
      </c>
      <c r="AD2">
        <f>RbN!J53</f>
        <v>0</v>
      </c>
      <c r="AE2">
        <f>RbN!K53</f>
        <v>0</v>
      </c>
      <c r="AF2">
        <f>RbN!L53</f>
        <v>0</v>
      </c>
      <c r="AG2">
        <f>RbN!F54</f>
        <v>0</v>
      </c>
      <c r="AH2">
        <f>RbN!G54</f>
        <v>0</v>
      </c>
      <c r="AI2">
        <f>RbN!H54</f>
        <v>0</v>
      </c>
      <c r="AJ2">
        <f>RbN!I54</f>
        <v>0</v>
      </c>
      <c r="AK2">
        <f>RbN!J54</f>
        <v>0</v>
      </c>
      <c r="AL2">
        <f>RbN!K54</f>
        <v>0</v>
      </c>
      <c r="AM2">
        <f>RbN!L54</f>
        <v>0</v>
      </c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spans="1:39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ht="12.75">
      <c r="A14" s="4"/>
    </row>
    <row r="15" ht="12.75">
      <c r="A15" s="4"/>
    </row>
    <row r="16" ht="12.75">
      <c r="A16" s="4"/>
    </row>
    <row r="17" spans="1:39" ht="12.75">
      <c r="A17" s="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9" ht="12.75">
      <c r="A19" s="5" t="s">
        <v>386</v>
      </c>
    </row>
    <row r="20" ht="12.75">
      <c r="A20" s="6" t="s">
        <v>387</v>
      </c>
    </row>
    <row r="21" ht="12.75">
      <c r="A21" s="6" t="s">
        <v>388</v>
      </c>
    </row>
    <row r="22" ht="12.75">
      <c r="A22" s="6" t="s">
        <v>389</v>
      </c>
    </row>
    <row r="23" ht="12.75">
      <c r="A23" s="6" t="s">
        <v>390</v>
      </c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Brzuszek Damian</dc:creator>
  <cp:keywords/>
  <dc:description/>
  <cp:lastModifiedBy>Adam</cp:lastModifiedBy>
  <cp:lastPrinted>2021-03-31T18:59:09Z</cp:lastPrinted>
  <dcterms:created xsi:type="dcterms:W3CDTF">2001-05-30T13:41:53Z</dcterms:created>
  <dcterms:modified xsi:type="dcterms:W3CDTF">2021-03-31T19:02:04Z</dcterms:modified>
  <cp:category/>
  <cp:version/>
  <cp:contentType/>
  <cp:contentStatus/>
</cp:coreProperties>
</file>