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swiatkowski\Desktop\roboczy\"/>
    </mc:Choice>
  </mc:AlternateContent>
  <bookViews>
    <workbookView xWindow="0" yWindow="0" windowWidth="28800" windowHeight="12435"/>
  </bookViews>
  <sheets>
    <sheet name="Wniosek aplikacyjny" sheetId="1" r:id="rId1"/>
    <sheet name="Arkusz1" sheetId="2" r:id="rId2"/>
  </sheets>
  <definedNames>
    <definedName name="_xlnm._FilterDatabase" localSheetId="0" hidden="1">'Wniosek aplikacyjny'!$AT$26:$AT$26</definedName>
    <definedName name="FWD">Arkusz1!$A$33:$A$34</definedName>
    <definedName name="Kategoria">Arkusz1!$A$25:$A$28</definedName>
    <definedName name="Kategorie">Arkusz1!$N$25:$N$26</definedName>
    <definedName name="KatFWD">Arkusz1!$N$33:$N$33</definedName>
    <definedName name="_xlnm.Print_Area" localSheetId="0">'Wniosek aplikacyjny'!$A$1:$AB$275</definedName>
  </definedNames>
  <calcPr calcId="152511"/>
</workbook>
</file>

<file path=xl/calcChain.xml><?xml version="1.0" encoding="utf-8"?>
<calcChain xmlns="http://schemas.openxmlformats.org/spreadsheetml/2006/main">
  <c r="F10" i="1" l="1"/>
  <c r="H85" i="1" l="1"/>
  <c r="H82" i="1"/>
  <c r="H79" i="1"/>
  <c r="P9" i="1" l="1"/>
  <c r="P90" i="1" l="1"/>
  <c r="M118" i="1"/>
  <c r="L118" i="1"/>
  <c r="K118" i="1"/>
  <c r="J118" i="1"/>
  <c r="I118" i="1"/>
  <c r="H118" i="1"/>
  <c r="P101" i="1" l="1"/>
  <c r="H67" i="1"/>
  <c r="M88" i="1" l="1"/>
  <c r="N88" i="1"/>
  <c r="O88" i="1"/>
  <c r="P88" i="1"/>
  <c r="Q88" i="1"/>
  <c r="R88" i="1"/>
  <c r="S88" i="1"/>
  <c r="T88" i="1"/>
  <c r="U88" i="1"/>
  <c r="V88" i="1"/>
  <c r="W88" i="1"/>
  <c r="X88" i="1"/>
  <c r="Y100" i="1"/>
  <c r="L88" i="1" l="1"/>
  <c r="K88" i="1"/>
  <c r="J88" i="1"/>
  <c r="G118" i="1" l="1"/>
  <c r="F118" i="1"/>
  <c r="E118" i="1"/>
  <c r="D118" i="1"/>
  <c r="C118" i="1"/>
  <c r="N118" i="1" l="1"/>
  <c r="A96" i="1"/>
  <c r="A105" i="1"/>
  <c r="P232" i="1" l="1"/>
  <c r="P231" i="1"/>
  <c r="P230" i="1"/>
  <c r="P229" i="1"/>
  <c r="P228" i="1"/>
  <c r="P227" i="1"/>
  <c r="J100" i="1" l="1"/>
  <c r="W100" i="1" l="1"/>
  <c r="W103" i="1"/>
  <c r="X100" i="1"/>
  <c r="V100" i="1"/>
  <c r="U100" i="1"/>
  <c r="T100" i="1"/>
  <c r="S100" i="1"/>
  <c r="R100" i="1"/>
  <c r="Q100" i="1"/>
  <c r="H76" i="1"/>
  <c r="H73" i="1"/>
  <c r="H70" i="1"/>
  <c r="J103" i="1"/>
  <c r="C109" i="1" s="1"/>
  <c r="K100" i="1"/>
  <c r="L100" i="1"/>
  <c r="M100" i="1"/>
  <c r="N100" i="1"/>
  <c r="O100" i="1"/>
  <c r="P100" i="1"/>
  <c r="N9" i="1"/>
  <c r="P10" i="1"/>
  <c r="F11" i="1"/>
  <c r="T103" i="1" l="1"/>
  <c r="Y103" i="1"/>
  <c r="P103" i="1"/>
  <c r="N103" i="1"/>
  <c r="L103" i="1"/>
  <c r="Q103" i="1"/>
  <c r="U103" i="1"/>
  <c r="R103" i="1"/>
  <c r="V103" i="1"/>
  <c r="O103" i="1"/>
  <c r="M103" i="1"/>
  <c r="K103" i="1"/>
  <c r="S103" i="1"/>
  <c r="X103" i="1"/>
  <c r="P104" i="1" l="1"/>
  <c r="B111" i="1"/>
  <c r="B96" i="1"/>
  <c r="C96" i="1" s="1"/>
  <c r="G96" i="1" s="1"/>
  <c r="N111" i="1"/>
  <c r="I109" i="1"/>
  <c r="L109" i="1"/>
  <c r="E111" i="1"/>
  <c r="R109" i="1"/>
  <c r="O109" i="1"/>
  <c r="Q111" i="1"/>
  <c r="F109" i="1"/>
  <c r="X109" i="1"/>
  <c r="T111" i="1"/>
  <c r="H111" i="1"/>
  <c r="K111" i="1"/>
  <c r="U109" i="1"/>
</calcChain>
</file>

<file path=xl/comments1.xml><?xml version="1.0" encoding="utf-8"?>
<comments xmlns="http://schemas.openxmlformats.org/spreadsheetml/2006/main">
  <authors>
    <author>gassbury</author>
    <author>Małgorzata Karska</author>
  </authors>
  <commentList>
    <comment ref="C2" authorId="0" shapeId="0">
      <text>
        <r>
          <rPr>
            <sz val="11"/>
            <color indexed="81"/>
            <rFont val="Tahoma"/>
            <family val="2"/>
            <charset val="238"/>
          </rPr>
          <t>Proszę wypełniać jedynie pola bladoniebieskie.</t>
        </r>
      </text>
    </comment>
    <comment ref="A16" authorId="0" shapeId="0">
      <text>
        <r>
          <rPr>
            <sz val="11"/>
            <color indexed="81"/>
            <rFont val="Tahoma"/>
            <family val="2"/>
            <charset val="238"/>
          </rPr>
          <t xml:space="preserve">- czas trwania w m-cach;
- cel ogólny projektu;
- budżet;
- zasięg terytorialny (kraj, województwo, powiat/gmina, region);
- instytucje zaangażowane (partnerzy, uczestnicy).
</t>
        </r>
      </text>
    </comment>
    <comment ref="A64" authorId="0" shapeId="0">
      <text>
        <r>
          <rPr>
            <sz val="11"/>
            <color indexed="81"/>
            <rFont val="Tahoma"/>
            <family val="2"/>
            <charset val="238"/>
          </rPr>
          <t>Redagując budżet należy zwracać uwagę na:
- logikę powiązania wydatków z działaniami projektu,
- adekwatność poniesionych nakładów finansowych wobec efektów,
- niezbędność i zasadność kosztów,
- realność i racjonalność przyjętych stawek,
- proporcjonalność kosztów zarządzania wobec pozostałych kosztów,
- poprawność rachunkowa budżetu.
Planując harmonogram proszę uwzględnić:
- spójność harmonogramu z opisem projektu,
- możliwość realizacji działań w zaplanowanym czasie.</t>
        </r>
      </text>
    </comment>
    <comment ref="A67" authorId="0" shapeId="0">
      <text>
        <r>
          <rPr>
            <sz val="11"/>
            <color indexed="81"/>
            <rFont val="Tahoma"/>
            <family val="2"/>
            <charset val="238"/>
          </rPr>
          <t>Koszty personelu przydzielonego do projektu, zawierające faktyczne wynagrodzenia, składki na ubezpieczenie społeczne i inne koszty ustawowe wchodzące w skład wynagrodzenia, pod warunkiem, że są one zgodne ze standardowymi zasadami ustalania wynagrodzeń przez beneficjenta i partnera projektu. 
Odpowiednie koszty wynagrodzeń personelu administracji krajowej są kwalifikowalne w zakresie, w którym odnoszą się do kosztów działań, które nie byłyby przeprowadzone, gdyby nie podjęto się wdrażania danego projektu.
W przypadku projektów wdrażanych przez organizacje pozarządowe lub partnerów społecznych wkład rzeczowy w postaci wolontariatu może stanowić do 50% współfinansowania wymaganego dla projektu w ramach programu.</t>
        </r>
      </text>
    </comment>
    <comment ref="A70" authorId="0" shapeId="0">
      <text>
        <r>
          <rPr>
            <sz val="11"/>
            <color indexed="81"/>
            <rFont val="Tahoma"/>
            <family val="2"/>
            <charset val="238"/>
          </rPr>
          <t>Koszty podróży i diety dla personelu uczestniczącego w projekcie pod warunkiem, że są one zgodne ze zwyczajowymi praktykami beneficjenta i partnera projektu oraz nie przekraczają określonych stawek krajowych.</t>
        </r>
      </text>
    </comment>
    <comment ref="A73" authorId="0" shapeId="0">
      <text>
        <r>
          <rPr>
            <sz val="11"/>
            <color indexed="81"/>
            <rFont val="Tahoma"/>
            <family val="2"/>
            <charset val="238"/>
          </rPr>
          <t>Koszt nowego lub używanego sprzętu pod warunkiem, że jest on amortyzowany zgodnie z ogólnie przyjętymi zasadami rachunkowości obowiązującymi beneficjenta i zasadami ogólnie przyjętymi dla przedmiotów tego samego rodzaju. 
Tylko ta część amortyzacji, która odpowiada okresowi trwania projektu oraz rzeczywistemu zużyciu do celów projektu może być brana pod uwagę, z wyjątkiem przypadków, gdy charakter i/lub kontekst jego użycia uzasadnia inne traktowanie. 
Zastosowanie takich wyjątków regulowane jest w umowie w sprawie programu.</t>
        </r>
      </text>
    </comment>
    <comment ref="A76" authorId="0" shapeId="0">
      <text>
        <r>
          <rPr>
            <sz val="11"/>
            <color indexed="81"/>
            <rFont val="Tahoma"/>
            <family val="2"/>
            <charset val="238"/>
          </rPr>
          <t>Z</t>
        </r>
        <r>
          <rPr>
            <sz val="11"/>
            <color indexed="81"/>
            <rFont val="Tahoma"/>
            <family val="2"/>
            <charset val="238"/>
          </rPr>
          <t>akup gruntów i nieruchomości na warunkach określonych w art. 8.6 Regulacji.</t>
        </r>
      </text>
    </comment>
    <comment ref="A79" authorId="0" shapeId="0">
      <text>
        <r>
          <rPr>
            <sz val="11"/>
            <color indexed="81"/>
            <rFont val="Tahoma"/>
            <family val="2"/>
            <charset val="238"/>
          </rPr>
          <t>Koszty materiałów eksploatacyjnych i dostaw, pod warunkiem, że są one możliwe do
zidentyfikowania i przypisane do projektu.</t>
        </r>
      </text>
    </comment>
    <comment ref="A82" authorId="0" shapeId="0">
      <text>
        <r>
          <rPr>
            <sz val="11"/>
            <color indexed="81"/>
            <rFont val="Tahoma"/>
            <family val="2"/>
            <charset val="238"/>
          </rPr>
          <t>Koszty wynikające z innych umów zawartych przez beneficjenta w celu wdrożenia projektu, pod warunkiem, że ich zawarcie jest zgodne z obowiązującymi przepisami dotyczącymi zamówień publicznych.</t>
        </r>
      </text>
    </comment>
    <comment ref="A85" authorId="0" shapeId="0">
      <text>
        <r>
          <rPr>
            <sz val="11"/>
            <color indexed="81"/>
            <rFont val="Tahoma"/>
            <family val="2"/>
            <charset val="238"/>
          </rPr>
          <t>Koszty wynikające bezpośrednio z wymogów nałożonych umową w sprawie projektu dla każdego projektu (np. rozpowszechnianie informacji, ewaluacja danego działania, audyty, tłumaczenia, kopiowanie, promocja projektu), w tym koszty wszelkich usług finansowych (zwłaszcza koszty gwarancji finansowych).</t>
        </r>
      </text>
    </comment>
    <comment ref="A91" authorId="1" shapeId="0">
      <text>
        <r>
          <rPr>
            <sz val="11"/>
            <color indexed="81"/>
            <rFont val="Tahoma"/>
            <family val="2"/>
            <charset val="238"/>
          </rPr>
          <t>Należy wybrać jedną z metod wyliczania kosztów pośrednich. Za wyjątkiem metody wskazanej w art.. 8.5.1(d) Regulacji.</t>
        </r>
      </text>
    </comment>
    <comment ref="A123" authorId="1" shapeId="0">
      <text>
        <r>
          <rPr>
            <sz val="11"/>
            <color indexed="81"/>
            <rFont val="Tahoma"/>
            <family val="2"/>
            <charset val="238"/>
          </rPr>
          <t>Koszty niekwalifikowalne, to te, które są ponoszone w ramach projektu, lecz nie można wliczyć ich w katalog kosztów, na które można uzyskać dofinansowanie (nie można ich pokryć ani w ramach otrzymanego dofinansowania, ani ze środków stanowiących wkład własny). Koszty te są różnicą między całkowitą wartością projektu, a wartością kwalifikowalną projektu, podanymi w początkowej części arkusza. 
Jeżeli podatek VAT jest niekwalifikowalny (jeżeli wnioskodawca może go odzyskać), w tym miejscu należy to w wyraźnie zaznaczyć.
W tym miejscu należy wyłącznie opisać planowane koszty niekwalifikowalne.</t>
        </r>
      </text>
    </comment>
    <comment ref="A133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Proszę opisać zdolność instytucjonalną wnioskodawcy:
- doświadczenie w realizacji projektów finansowanych ze źródeł zewnętrznych (środki europejskie i inne),
- w przypadku fundacji proszę opisać cele statutowe, które są zbieżne z danym obszarem programowym,
- potencjał kadrowy w odniesieniu do projektu,
- zaplecze lokalowe, sprzętowe, finansowe.
</t>
        </r>
      </text>
    </comment>
    <comment ref="A141" authorId="1" shapeId="0">
      <text>
        <r>
          <rPr>
            <sz val="11"/>
            <color indexed="81"/>
            <rFont val="Tahoma"/>
            <family val="2"/>
            <charset val="238"/>
          </rPr>
          <t>Proszę opisać zdolność instytucjonalną partnera:
- doświadczenie w realizacji projektów finansowanych z funduszy europejskich, lub innych zewnętrznych źródeł finansowania,
- w przypadku fundacji proszę opisać cele statutowe, które są zbieżne z danym obszarem programowym,
- potencjał kadrowy w odniesieniu do projektu,
- zaplecze lokalowe, sprzętowe, finansowe.
Proszę opisać koszty, które będą ponoszone przez partnera podkreślając adekwatność działań realizowanych przez partnera.</t>
        </r>
      </text>
    </comment>
    <comment ref="A151" authorId="0" shapeId="0">
      <text>
        <r>
          <rPr>
            <sz val="11"/>
            <color indexed="81"/>
            <rFont val="Tahoma"/>
            <family val="2"/>
            <charset val="238"/>
          </rPr>
          <t xml:space="preserve">W tej części należy wskazać jakie osoby będą odpowiedzialne za realizację projektu. Należy opisać strukturę wnioskodawcy istotną pod kątem składanego projektu - kto będzie podejmował decyzje na poszczególnych poziomach zarządczych, jakie wyróżnia się role dla osób zajmujących się projektem po stronie wnioskodawcy.
</t>
        </r>
      </text>
    </comment>
    <comment ref="A161" authorId="0" shapeId="0">
      <text>
        <r>
          <rPr>
            <sz val="11"/>
            <color indexed="81"/>
            <rFont val="Tahoma"/>
            <family val="2"/>
            <charset val="238"/>
          </rPr>
          <t>Proszę przedstawić uzasadnienie konieczności podjęcia projektu, jego wpływ na grupę docelową oraz otoczenie.</t>
        </r>
      </text>
    </comment>
    <comment ref="A171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Proszę opisać główny cel projektu.
</t>
        </r>
      </text>
    </comment>
    <comment ref="A175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Proszę przedstawić grupę docelową, do której projekt będzie skierowany, a także interesariuszy.
</t>
        </r>
      </text>
    </comment>
    <comment ref="A181" authorId="1" shapeId="0">
      <text>
        <r>
          <rPr>
            <sz val="11"/>
            <color indexed="81"/>
            <rFont val="Tahoma"/>
            <family val="2"/>
            <charset val="238"/>
          </rPr>
          <t>Proszę przedstawić zaplanowane w ramach projektu działania wraz z harmonogramem ich realizacji.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0" authorId="1" shapeId="0">
      <text>
        <r>
          <rPr>
            <sz val="11"/>
            <color indexed="81"/>
            <rFont val="Tahoma"/>
            <family val="2"/>
            <charset val="238"/>
          </rPr>
          <t>Proszę przedstawić najważniejsze wydatki w projekcie. W przypadku przeprowadzenia rozeznania rynku, prosimy o jego przedstawienie w tym polu bądź dołączenie do załączników.
Dołączenie rozpoznania rynku nie jest obligatoryjne. Brane pod uwagę będą rozpoznania wynku przeprowadzone wśród minimum 3 podmiotów, nie wcześniej niż rok przed złożeniem wniosku aplikacyjnego.</t>
        </r>
      </text>
    </comment>
    <comment ref="A195" authorId="1" shapeId="0">
      <text>
        <r>
          <rPr>
            <sz val="11"/>
            <color indexed="81"/>
            <rFont val="Tahoma"/>
            <family val="2"/>
            <charset val="238"/>
          </rPr>
          <t>Czy projekt zgodny jest z obowiązującymi strategiami PL i UE?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9" authorId="1" shapeId="0">
      <text>
        <r>
          <rPr>
            <sz val="11"/>
            <color indexed="81"/>
            <rFont val="Tahoma"/>
            <family val="2"/>
            <charset val="238"/>
          </rPr>
          <t>Jeśli dotyczy - proszę opisać rozwiązania o charakterze nowatorskim/innowacyjnym.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03" authorId="0" shapeId="0">
      <text>
        <r>
          <rPr>
            <sz val="11"/>
            <color indexed="81"/>
            <rFont val="Tahoma"/>
            <family val="2"/>
            <charset val="238"/>
          </rPr>
          <t xml:space="preserve">Lista rozwijana obejmuje wskaźniki dla Programu "Sprawy wewnętrzne" NMF 2014-2021. Obligatoryjne jest użycie </t>
        </r>
        <r>
          <rPr>
            <u/>
            <sz val="11"/>
            <color indexed="81"/>
            <rFont val="Tahoma"/>
            <family val="2"/>
            <charset val="238"/>
          </rPr>
          <t>co najmniej jednego</t>
        </r>
        <r>
          <rPr>
            <sz val="11"/>
            <color indexed="81"/>
            <rFont val="Tahoma"/>
            <family val="2"/>
            <charset val="238"/>
          </rPr>
          <t xml:space="preserve"> ze wskazanych wskaźników oraz stworzenie </t>
        </r>
        <r>
          <rPr>
            <u/>
            <sz val="11"/>
            <color indexed="81"/>
            <rFont val="Tahoma"/>
            <family val="2"/>
            <charset val="238"/>
          </rPr>
          <t>co najmniej jednego</t>
        </r>
        <r>
          <rPr>
            <sz val="11"/>
            <color indexed="81"/>
            <rFont val="Tahoma"/>
            <family val="2"/>
            <charset val="238"/>
          </rPr>
          <t xml:space="preserve"> własnego wskaźnika dla projektu (tabela poniżej).
Proszę zwrócić uwagę na:
- adekwatność doboru wskaźników do przedstawionych działań i planowanych rezultatów,
- mierzalność wskaźników,
- metody weryfikacji i monitorowania wskaźników.
Źródłami weryfikacji mogą być finansowe raporty okresowe oraz ankiety lub inne źródła wskazane przez beneficjenta.
</t>
        </r>
      </text>
    </comment>
    <comment ref="A211" authorId="0" shapeId="0">
      <text>
        <r>
          <rPr>
            <sz val="11"/>
            <color indexed="81"/>
            <rFont val="Tahoma"/>
            <family val="2"/>
            <charset val="238"/>
          </rPr>
          <t>Wskaźniki biliteralne są wymagane w przypadku projektu prowadzonego w partnerstwie z instytucją/ami norweską/imi. Obligatoryjne jest użycie co najmniej jednego ze wskazanych wskaźników.
Proszę zwrócić uwagę na:
- adekwatność doboru wskaźników do przedstawionych działań i planowanych rezultatów,
- mierzalność wskaźników,
- metody weryfikacji i monitorowania wskaźników.
Źródłami weryfikacji mogą być finansowe raporty okresowe oraz ankiety lub inne źródła wskazane przez beneficjenta.
Przy wyborze wskaźników dotyczących "poziomu zaufania/zadowolenia" należy sporządzić ankiety dla instytucji zaangażowanych, czy uczestników szkoleń, warsztatów itp. ze skalą odpowiedzi 1-7.</t>
        </r>
      </text>
    </comment>
    <comment ref="A217" authorId="1" shapeId="0">
      <text>
        <r>
          <rPr>
            <sz val="11"/>
            <color indexed="81"/>
            <rFont val="Tahoma"/>
            <family val="2"/>
            <charset val="238"/>
          </rPr>
          <t>Obligatoryjne jest wpisanie co najmniej jednego wskaźnika dla projektu, stworzonego przez wnioskodawcę. Wskaźnik może dotyczyć działań ogólnych w projekcie bądź działań bilateralnych.</t>
        </r>
      </text>
    </comment>
    <comment ref="A225" authorId="0" shapeId="0">
      <text>
        <r>
          <rPr>
            <sz val="11"/>
            <color indexed="81"/>
            <rFont val="Tahoma"/>
            <family val="2"/>
            <charset val="238"/>
          </rPr>
          <t>Proszę zwrócić uwagę na:
- trafność identyfikacji czynników ryryzka i szacunku prawdopodobieństwa wystąpienia oraz oddziaływania,
- adekwatność zaproponowanych środków minimalizacji ryzyka.</t>
        </r>
      </text>
    </comment>
    <comment ref="J226" authorId="1" shapeId="0">
      <text>
        <r>
          <rPr>
            <sz val="11"/>
            <color indexed="81"/>
            <rFont val="Tahoma"/>
            <family val="2"/>
            <charset val="238"/>
          </rPr>
          <t>Prawdopodobieństwo w skali od 1 do 4, gdzie 1 oznacza najmniejsze prawdopodobieństwo, zaś 4 prawie pewne prawdopodobieństwo.</t>
        </r>
      </text>
    </comment>
    <comment ref="M226" authorId="1" shapeId="0">
      <text>
        <r>
          <rPr>
            <sz val="11"/>
            <color indexed="81"/>
            <rFont val="Tahoma"/>
            <family val="2"/>
            <charset val="238"/>
          </rPr>
          <t>Oddziaływanie w skali od 1 do 4, gdzie 1 oznacza minimalne oddziaływanie, zaś 4 bardzo duże oddziaływanie.</t>
        </r>
      </text>
    </comment>
    <comment ref="A235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Proszę przedstawić informację o działaniach informacyjnych i promocyjnych, z uwzględnieniem poniższych kwestii:
- gdzie udostępniane będą informacje o projekcie (strona internetowa/dedykowane podstrony itp.);
- jak/komu przekazywane będą informacje o projekcie (grupy docelowe);
- stosowania logo zgodnie z zapisami Podręcznika Komunikacji i Identyfikacji Wizualnej;
-  wydarzeń informacyjnych dotyczących postępu w realizacji projektu, osiągnięć i rezultatów </t>
        </r>
      </text>
    </comment>
    <comment ref="A243" authorId="1" shapeId="0">
      <text>
        <r>
          <rPr>
            <sz val="11"/>
            <color indexed="81"/>
            <rFont val="Tahoma"/>
            <family val="2"/>
            <charset val="238"/>
          </rPr>
          <t>W tym miejscu należy odnieść się do zagadnień przekrojowych, poprzez wpisanie konkretnej deklaracji w każdym z pól.</t>
        </r>
      </text>
    </comment>
    <comment ref="A244" authorId="1" shapeId="0">
      <text>
        <r>
          <rPr>
            <sz val="11"/>
            <color indexed="81"/>
            <rFont val="Tahoma"/>
            <family val="2"/>
            <charset val="238"/>
          </rPr>
          <t>Należy wskazać w jaki sposób projekt będzie odnosić się do kwestii tzw. polityk horyzontalnych Unii Europejskiej.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5" authorId="1" shapeId="0">
      <text>
        <r>
          <rPr>
            <sz val="11"/>
            <color indexed="81"/>
            <rFont val="Tahoma"/>
            <family val="2"/>
            <charset val="238"/>
          </rPr>
          <t>Należy określić czy udzielenie wnioskowanego wsparcia dla projektu będzie zgodne z przepisami dotyczącymi pomocy publicznej.</t>
        </r>
      </text>
    </comment>
    <comment ref="A246" authorId="1" shapeId="0">
      <text>
        <r>
          <rPr>
            <sz val="11"/>
            <color indexed="81"/>
            <rFont val="Tahoma"/>
            <family val="2"/>
            <charset val="238"/>
          </rPr>
          <t>Czy projekt jest uwzględniony bądź wpisuje się w dokumenty strategiczne na poziomie krajowym, regionalnym, lokalnym? Jeżeli tak, należy je przywołać.</t>
        </r>
      </text>
    </comment>
    <comment ref="A247" authorId="1" shapeId="0">
      <text>
        <r>
          <rPr>
            <sz val="11"/>
            <color indexed="81"/>
            <rFont val="Tahoma"/>
            <family val="2"/>
            <charset val="238"/>
          </rPr>
          <t>Przykładowo - może okazać się, że trwają jakieś procedury prawne, ustalane są przed sądem prawa autorskie do materiałów planowanych do wykorzystania podczas szkolenia.</t>
        </r>
      </text>
    </comment>
    <comment ref="A248" authorId="1" shapeId="0">
      <text>
        <r>
          <rPr>
            <sz val="11"/>
            <color indexed="81"/>
            <rFont val="Tahoma"/>
            <family val="2"/>
            <charset val="238"/>
          </rPr>
          <t>Czy wnioskodawca będzie musiał pozyskać jakieś konkretne pozwolenia do realizacji działań projektu (np. pozwolenie na budowę w przypadku projektu budowlanego)?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9" authorId="1" shapeId="0">
      <text>
        <r>
          <rPr>
            <sz val="11"/>
            <color indexed="81"/>
            <rFont val="Tahoma"/>
            <family val="2"/>
            <charset val="238"/>
          </rPr>
          <t>Czy projekt przewiduje zysk? Generowanie zysku może nastąpić w trakcie trwania projektu (np. złomowanie części sprzętu) bądź po jego zakończeniu (odpłatne świadczenie usług w oparciu o produkty/rezultaty projektu).</t>
        </r>
      </text>
    </comment>
    <comment ref="A252" authorId="1" shapeId="0">
      <text>
        <r>
          <rPr>
            <sz val="11"/>
            <color indexed="81"/>
            <rFont val="Tahoma"/>
            <family val="2"/>
            <charset val="238"/>
          </rPr>
          <t>Podatek VAT jest kwalifikowalny, jeżeli faktycznie nie może zostać odzyskany przez wnioskodawcę. W innych wypadkach podatek VAT stanowi koszt niekwalifikowalny.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3" authorId="1" shapeId="0">
      <text>
        <r>
          <rPr>
            <sz val="11"/>
            <color indexed="81"/>
            <rFont val="Tahoma"/>
            <family val="2"/>
            <charset val="238"/>
          </rPr>
          <t xml:space="preserve">Oświadczenie o braku wykluczenia z możliwości aplikowania o środki na podstawie trzech wymienionych przesłanek.
</t>
        </r>
        <r>
          <rPr>
            <b/>
            <u/>
            <sz val="11"/>
            <color indexed="81"/>
            <rFont val="Tahoma"/>
            <family val="2"/>
            <charset val="238"/>
          </rPr>
          <t xml:space="preserve">UWAGA!
</t>
        </r>
        <r>
          <rPr>
            <sz val="11"/>
            <color indexed="81"/>
            <rFont val="Tahoma"/>
            <family val="2"/>
            <charset val="238"/>
          </rPr>
          <t xml:space="preserve">Oświadczenie będące częścią wniosku aplikacyjnego dotyczy wnioskodawcy. </t>
        </r>
        <r>
          <rPr>
            <b/>
            <sz val="11"/>
            <color indexed="81"/>
            <rFont val="Tahoma"/>
            <family val="2"/>
            <charset val="238"/>
          </rPr>
          <t>Oświadczenia o niepodleganiu wykluczeniu przez partnerów projektu mają natomiast stanowić załącznik (załączniki) do wniosku aplikacyjnego.</t>
        </r>
      </text>
    </comment>
    <comment ref="A254" authorId="0" shapeId="0">
      <text>
        <r>
          <rPr>
            <sz val="11"/>
            <color indexed="81"/>
            <rFont val="Tahoma"/>
            <family val="2"/>
            <charset val="238"/>
          </rPr>
          <t>Dla jednostek sektora finansów publicznych - oświadczenie o wystąpieniu o zabezpieczenie środków w budżecie państwa.</t>
        </r>
      </text>
    </comment>
    <comment ref="A256" authorId="1" shapeId="0">
      <text>
        <r>
          <rPr>
            <sz val="11"/>
            <color indexed="81"/>
            <rFont val="Tahoma"/>
            <family val="2"/>
            <charset val="238"/>
          </rPr>
          <t>W przypadku braku konsultantów proszę wpisać "nie dotyczy".</t>
        </r>
      </text>
    </comment>
    <comment ref="A265" authorId="0" shapeId="0">
      <text>
        <r>
          <rPr>
            <sz val="11"/>
            <color indexed="81"/>
            <rFont val="Tahoma"/>
            <family val="2"/>
            <charset val="238"/>
          </rPr>
          <t>Proszę wykazać załączniki dołączone do wniosku:
1. list intencyjny lub umowa partnerska (jeżeli dotyczy);
2. kopia dokumentu potwierdzającego status prawny i kwalifikowalność wnioskodawcy i ewentualnych partnerów, np. statut organizacji, akt ustanawiający (nie dotyczy sytuacji, gdy wnioskodawca będący jednostką sektora finansów publicznych został utworzony na postawie aktów prawnych publikowanych w dziennikach urzędowych);
3. pełnomocnictwo dla podpisującego (jeżeli dotyczy);
4. oświadczenia o niepodleganiu Wnioskodawcy (oraz ew. partnerów) wykluczeniu z możliwości aplikowania o dofinansowanie na podstawie:
a) Art. 207 ust. 4 Ustawy o Finansach Publicznych (Dz. U. z 2019 r. poz. 869);
b) Art. 12 ust. 1 pkt 1 ustawy o skutkach powierzania wykonywania pracy cudzoziemcom przebywającym wbrew przepisom na terytorium rzeczypospolitej polskiej (Dz. U. z 2012 r. poz. 769;
c) Art. 9 ust. 1 pkt 2a ustawy o odpowiedzialności podmiotów zbiorowych za czyny zabronione pod groźbą kary (Dz. U. z 2019 r. poz. 628 z późn. zm.);
Dodatkowym załącznikiem może być rozeznanie rynku (jeżeli zostało przeprowadzone). Brane pod uwagę będą rozpoznania wynku przeprowadzone wśród minimum 3 podmiotów, nie wcześniej niż rok przed złożeniem wniosku aplikacyjnego</t>
        </r>
      </text>
    </comment>
  </commentList>
</comments>
</file>

<file path=xl/sharedStrings.xml><?xml version="1.0" encoding="utf-8"?>
<sst xmlns="http://schemas.openxmlformats.org/spreadsheetml/2006/main" count="267" uniqueCount="220">
  <si>
    <t>Tytuł projektu</t>
  </si>
  <si>
    <t>Numer projektu</t>
  </si>
  <si>
    <t>Data rozpoczęcia projektu</t>
  </si>
  <si>
    <t>Data zakończenia projektu</t>
  </si>
  <si>
    <t>Procent dofinansowania</t>
  </si>
  <si>
    <t>Wartość całkowita projektu PLN</t>
  </si>
  <si>
    <t>Wartość dofinansowania PLN</t>
  </si>
  <si>
    <t>Wartość całkowita projektu EUR</t>
  </si>
  <si>
    <t>Wartość dofinansowania EUR</t>
  </si>
  <si>
    <t>Kurs EUR/PLN</t>
  </si>
  <si>
    <t>RODZAJ PROJEKTU</t>
  </si>
  <si>
    <t>konkursowy</t>
  </si>
  <si>
    <t>Wartość kwalifikowalna projektu PLN</t>
  </si>
  <si>
    <t>Wartość kwalifikowalna projektu EUR</t>
  </si>
  <si>
    <t xml:space="preserve">Osoba upoważniona </t>
  </si>
  <si>
    <t>Osoba do kontaktu</t>
  </si>
  <si>
    <t>e-mail</t>
  </si>
  <si>
    <t>fax</t>
  </si>
  <si>
    <t>telefon</t>
  </si>
  <si>
    <t>NIP</t>
  </si>
  <si>
    <t>REGON</t>
  </si>
  <si>
    <t>BUDŻET, DZIAŁANIA, HARMONOGRAM</t>
  </si>
  <si>
    <t>Nazwa partnera</t>
  </si>
  <si>
    <t>Adres partnera</t>
  </si>
  <si>
    <t xml:space="preserve">Opiekun projektu u Operatora </t>
  </si>
  <si>
    <t>KRS</t>
  </si>
  <si>
    <t>1. koszty personelu</t>
  </si>
  <si>
    <t>2. podróże i diety</t>
  </si>
  <si>
    <t>3. sprzęt</t>
  </si>
  <si>
    <t>4. zakup gruntu</t>
  </si>
  <si>
    <t>6. inne umowy</t>
  </si>
  <si>
    <t>7. wymogi specjalne</t>
  </si>
  <si>
    <t>0.1</t>
  </si>
  <si>
    <t>0.2</t>
  </si>
  <si>
    <t>organizacja międzynarodowa</t>
  </si>
  <si>
    <t>organizacja pozarządowa</t>
  </si>
  <si>
    <t>RAZEM</t>
  </si>
  <si>
    <t>4.1</t>
  </si>
  <si>
    <t>5. materiały eksploatacyjne</t>
  </si>
  <si>
    <t>oddziaływanie</t>
  </si>
  <si>
    <t>małe</t>
  </si>
  <si>
    <t>średnie</t>
  </si>
  <si>
    <t>duże</t>
  </si>
  <si>
    <t>w.bazowa</t>
  </si>
  <si>
    <t>w. docelowa</t>
  </si>
  <si>
    <t>źródło weryfikacji</t>
  </si>
  <si>
    <t>wskaźnik</t>
  </si>
  <si>
    <t>Certyfikaty i pozwolenia</t>
  </si>
  <si>
    <t>Kwalifikowalność podatku VAT</t>
  </si>
  <si>
    <t>Zysk generowany przez projekt</t>
  </si>
  <si>
    <t>Liczba funkcjonariuszy przeszkolonych w zakresie istotnego dorobku prawnego Schengen i wykorzystania sprzętu związanego z Schengen</t>
  </si>
  <si>
    <t>Liczba funkcjonariuszy uczestniczących w szkoleniach językowych</t>
  </si>
  <si>
    <t>Liczba ustanowionych krajowych lub regionalnych struktur przeciwdziałających handlowi ludźmi</t>
  </si>
  <si>
    <t>Liczba służb uczestniczących w projektach mających na celu poprawę potencjału do zapobiegania, wykrywania i śledzenia przestępczości trasgranicznej i zorganizowanej</t>
  </si>
  <si>
    <t>jednostka sektora finansów publicznych</t>
  </si>
  <si>
    <t>LISTA ZAŁĄCZNIKÓW</t>
  </si>
  <si>
    <t>MODEL ZARZĄDZANIA PROJEKTEM</t>
  </si>
  <si>
    <t>Proszę określić czy projekt wypełnia kwalifikację pomocy publicznej.</t>
  </si>
  <si>
    <t>Zabezpieczenie wkładu krajowego i gotowość do realizacji projektu</t>
  </si>
  <si>
    <t>Zgodność ze strategią krajową, regionalną lub lokalną</t>
  </si>
  <si>
    <t>Inne kwestie horyzontalne (np. zrównoważony rozwój, równość szans, społeczeństwo informacyjne)</t>
  </si>
  <si>
    <t>Przeszkody lub procedury prawne</t>
  </si>
  <si>
    <t>KOSZTY NIEKWALIFIKOWALNE</t>
  </si>
  <si>
    <t>konkursowy z partnerem z Norwegii</t>
  </si>
  <si>
    <t>1.2</t>
  </si>
  <si>
    <t>1.1</t>
  </si>
  <si>
    <t>2.1</t>
  </si>
  <si>
    <t>2.2</t>
  </si>
  <si>
    <t>3.1</t>
  </si>
  <si>
    <t>3.2</t>
  </si>
  <si>
    <t>4.2</t>
  </si>
  <si>
    <t>5.1</t>
  </si>
  <si>
    <t>6.1</t>
  </si>
  <si>
    <t>7.2</t>
  </si>
  <si>
    <t>7.1</t>
  </si>
  <si>
    <t>W tym podwykonawstwo (wszystkie elementy wymagają wykonania zg. z Ustawą Prawo Zamówień Publicznych)</t>
  </si>
  <si>
    <t>Działania dwustronne</t>
  </si>
  <si>
    <t>-XII'20</t>
  </si>
  <si>
    <t>-XII'21</t>
  </si>
  <si>
    <t>Koszty bezpośrednie (Art. 8.3 Regulacji)</t>
  </si>
  <si>
    <t>-XII'22</t>
  </si>
  <si>
    <t>-XII'23</t>
  </si>
  <si>
    <t>5.2</t>
  </si>
  <si>
    <t xml:space="preserve">6.2. 
</t>
  </si>
  <si>
    <t>Poprawa wydajności w zakresie azylu i migracji</t>
  </si>
  <si>
    <t>Zwiększone wsparcie dla migrantów i osób ubiegających się o azyl</t>
  </si>
  <si>
    <t>Lepsza koordynacja i rozwijanie potencjału między właściwymi instytucjami a organizacjami pozarządowymi</t>
  </si>
  <si>
    <t>Poprawa zdolności organów ścigania do zapobiegania i wykrywania przestępczości zorganizowanej</t>
  </si>
  <si>
    <t>Zwiększona skuteczność polskich służb ścigania</t>
  </si>
  <si>
    <t>Wsparcie dla zwiększonej skuteczności współpracy międzynarodowej pomiędzy organami ścigania</t>
  </si>
  <si>
    <t>Poprawa w zakresie zapobiegania i gotowości na zagrożenia chemiczne, radiologiczne, biologiczne, jądrowe i wybuchowe w Polsce</t>
  </si>
  <si>
    <t>Poprawa systemu reagowania na incydenty, a także zapobieganie, gotowość i odbudowa</t>
  </si>
  <si>
    <t>Budowanie potencjału w celu wzmocnienia praworządności</t>
  </si>
  <si>
    <t>Wzmocniona współpraca pomiędzy polskimi i norweskimi podmiotami zaangażowanymi w Program „Sprawy wewnętrzne”</t>
  </si>
  <si>
    <t>Koszty pośrednie - ryczałt do 25% (Art. 8.5.1(b) Regulacji)</t>
  </si>
  <si>
    <t>Koszty pośrednie - ryczałt do 15% bezpośrednich kwalifikowanych kosztów personelu (Art. 8.5.1(c) Regulacji)</t>
  </si>
  <si>
    <t>Ryczałt do 25%</t>
  </si>
  <si>
    <t>Ryczałt do 15%</t>
  </si>
  <si>
    <t>Koszty pośrednie - rzeczywiste (Art. 8.5.1(a) Regulacji)</t>
  </si>
  <si>
    <t>SUMA CAŁKOWITA (bez ryczałtu)</t>
  </si>
  <si>
    <t>RAZEM (z ryczałtem)</t>
  </si>
  <si>
    <t>-III'21</t>
  </si>
  <si>
    <t>-VI'21</t>
  </si>
  <si>
    <t>-IX'21</t>
  </si>
  <si>
    <t>-III'22</t>
  </si>
  <si>
    <t>-VI'22</t>
  </si>
  <si>
    <t>-IX'22</t>
  </si>
  <si>
    <t>-III'23</t>
  </si>
  <si>
    <t>-VI'23</t>
  </si>
  <si>
    <t>-IX'23</t>
  </si>
  <si>
    <t>-III'24</t>
  </si>
  <si>
    <t>1 X '20 - 31 XII '20</t>
  </si>
  <si>
    <t>1 I '21 - 31 III '21</t>
  </si>
  <si>
    <t>1 IV '21 - 30 VI '21</t>
  </si>
  <si>
    <t>1 VII '21 - 30 IX '21</t>
  </si>
  <si>
    <t>1 X '21 - 31 XII '21</t>
  </si>
  <si>
    <t>1 I '22 - 31 III '22</t>
  </si>
  <si>
    <t>1 IV '22 - 30 VI '22</t>
  </si>
  <si>
    <t>1 VII '22 - 30 IX '22</t>
  </si>
  <si>
    <t>1 X '22 - 31 XII '22</t>
  </si>
  <si>
    <t>1 I '23 - 31 III '23</t>
  </si>
  <si>
    <t>1 IV '23 - 30 VI '23</t>
  </si>
  <si>
    <t>1 VII '23 - 30 IX '23</t>
  </si>
  <si>
    <t>1 X '23 - 31 XII '23</t>
  </si>
  <si>
    <t>1 I '24 - 31 III '24</t>
  </si>
  <si>
    <t>INFORMACJA SKRÓCONA O PROJEKCIE</t>
  </si>
  <si>
    <t>strona internetowa</t>
  </si>
  <si>
    <t>Okresy sprawozdawcze (sprawozdanie składane do 30 dnia miesiąca następującego po okresie) - Wnioski o płatność</t>
  </si>
  <si>
    <t>OPIS PROJEKTU</t>
  </si>
  <si>
    <t>Poprawa w zakresie zapobiegania przestępczości i postępowań śledczych</t>
  </si>
  <si>
    <t>ANALIZA RYZYKA W PROJEKCIE</t>
  </si>
  <si>
    <t>opis zidentyfikowanego ryzyka</t>
  </si>
  <si>
    <t>Zmniejszanie nierówności społecznych i gospodarczych</t>
  </si>
  <si>
    <t>Wzmocnienie stosunków dwustronnych</t>
  </si>
  <si>
    <t>Oba cele</t>
  </si>
  <si>
    <t>prawdopodobieństwo</t>
  </si>
  <si>
    <t>poziom ryzyka</t>
  </si>
  <si>
    <t>reakcja na ryzyko</t>
  </si>
  <si>
    <t>unikanie</t>
  </si>
  <si>
    <t>przenoszenie/dzielenie</t>
  </si>
  <si>
    <t>akceptacja</t>
  </si>
  <si>
    <t>zmniejszanie</t>
  </si>
  <si>
    <t>opis reakcji</t>
  </si>
  <si>
    <t>INFORMACJA I PROMOCJA PROJEKTU I FUNDUSZU (zgodnie z wymogami Załącznika nr 3 Rozdział 2.3 do Regulacji)</t>
  </si>
  <si>
    <t>OŚWIADCZENIA</t>
  </si>
  <si>
    <t>KLAUZULA RODO</t>
  </si>
  <si>
    <t>Od 25 maja 2018 roku obowiązuje Rozporządzenie Parlamentu Europejskiego i Rady (UE) 2016/679 z 27 kwietnia 2016 r. w sprawie ochrony osób fizycznych w związku z przetwarzaniem danych osobowych i w sprawie ich swobodnego przepływu (tzw. RODO). W związku z realizacją wymogów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 „RODO”), informujemy, że: Administratorem Pani/Pana danych osobowych jest Minister Spraw Wewnętrznych i Administracji (MSWiA) z siedzibą przy ul. Batorego 5, w Warszawie, kod pocztowy: 02-591, tel.: 222 500 112, fax (22) 601 39 88.
MSWiA wyznaczył Inspektora Ochrony Danych - adres mailowy: iod@mswia.gov.pl. Z inspektorem ochrony danych można się kontaktować we wszystkich sprawach dotyczących przetwarzania danych osobowych oraz korzystania z praw związanych z przetwarzaniem danych
Pani/Pana dane osobowe będą wykorzystywane w celu załatwienia wniesionej przez Panią/Pana sprawy.
Pani/Pana dane osobowe nie będą wykorzystywane w celu profilowania.
Przysługuje Pani/Panu prawo do: 
dostępu do treści danych oraz ich sprostowania,
wniesienia skargi do organu nadzorczego tj.: Prezesa Urzędu Ochrony Danych Osobowych.</t>
  </si>
  <si>
    <t>Poziom zadowolenia z partnerstwa</t>
  </si>
  <si>
    <t>Poziom zaufania między współpracującymi podmiotami w państwach będących beneficjentami i w państwie-darczyńcy</t>
  </si>
  <si>
    <t>Liczba seminariów, szkoleń i warsztatów między polskimi i norweskimi organami ścigania</t>
  </si>
  <si>
    <t>Liczba projektów obejmujących współpracę z partnerem projektu z Państwa-darczyńcy</t>
  </si>
  <si>
    <t>Liczba pracowników z państw beneficjentów biorących udział w wymianach (z podziałem według płci)</t>
  </si>
  <si>
    <t>Liczba pracowników z państw-darczyńców biorących udział w wymianach (z podziałem według płci)</t>
  </si>
  <si>
    <t>kategoria</t>
  </si>
  <si>
    <t>podkategoria</t>
  </si>
  <si>
    <t>Kategorie</t>
  </si>
  <si>
    <t>Kategoria FWD</t>
  </si>
  <si>
    <t>data, podpis lub podpis kwalifikowany osoby upoważnionej do reprezentowania beneficjenta</t>
  </si>
  <si>
    <t>LISTA KONSULTATNÓW BIORĄCYCH UDZIAŁ W PRZYGOTOWANIU WNIOSKU</t>
  </si>
  <si>
    <t>Wnioskodawca</t>
  </si>
  <si>
    <t>DANE WNIOSKODAWCY</t>
  </si>
  <si>
    <t>Nazwa wnioskodawcy</t>
  </si>
  <si>
    <t>Status wnioskodawcy</t>
  </si>
  <si>
    <t>Adres wnioskodawcy</t>
  </si>
  <si>
    <t>rezultat</t>
  </si>
  <si>
    <t>Uzasadnienie dla realizacji projektu</t>
  </si>
  <si>
    <t>Grupa docelowa/interesariusze</t>
  </si>
  <si>
    <t>Cel główny</t>
  </si>
  <si>
    <t>Działania, kamienie milowe - terminy realizacji</t>
  </si>
  <si>
    <t>Odniesienie się do obowiązujących strategii regionalnych, krajowych i unijnych</t>
  </si>
  <si>
    <t>Zastosowane w projekcie rozwiązania, które mają charakter nowatorski</t>
  </si>
  <si>
    <t>KWESTIE PRZEKROJOWE</t>
  </si>
  <si>
    <t>IV'24</t>
  </si>
  <si>
    <t>1 IV '24 - 30 IV '24</t>
  </si>
  <si>
    <t>DOŚWIADCZENIE I POTENCJAŁ WNIOSKODAWCY</t>
  </si>
  <si>
    <t>DOŚWIADCZENIE I POTENCJAŁ PARTNERA</t>
  </si>
  <si>
    <t>w.docelowa</t>
  </si>
  <si>
    <t>Obligatoryjne jest wybranie co najmniej jednego wskaźnika z listy poniżej</t>
  </si>
  <si>
    <t>W przypadku realizacji projektu w partnerstwie - obligatoryjne jest wybranie co najmniej jednego wskaźnika z listy poniżej</t>
  </si>
  <si>
    <t>WSKAŹNIKI DLA PROGRAMU "SPRAWY WEWNĘTRZNE" NMF 2014-2021</t>
  </si>
  <si>
    <t>WSKAŹNIKI BILATERALNE</t>
  </si>
  <si>
    <t>WSKAŹNIKI WŁASNE DLA PROJEKTU</t>
  </si>
  <si>
    <t>DANE PARTNERÓW</t>
  </si>
  <si>
    <t>Wydatek Beneficjenta (B), Partnera projektu (P1, P2, P3...)</t>
  </si>
  <si>
    <t>Podmioty wydatkujące</t>
  </si>
  <si>
    <t>B</t>
  </si>
  <si>
    <t>P1</t>
  </si>
  <si>
    <t>P2</t>
  </si>
  <si>
    <t>P3</t>
  </si>
  <si>
    <t>P4</t>
  </si>
  <si>
    <t xml:space="preserve">Budżet projektu (NMF + wkład własny) w podziale na wydatki Beneficjenta i Partnera(ów) </t>
  </si>
  <si>
    <t xml:space="preserve">Beneficjent </t>
  </si>
  <si>
    <t xml:space="preserve">Partner 2 </t>
  </si>
  <si>
    <t>Partner 3</t>
  </si>
  <si>
    <t>Partner 4</t>
  </si>
  <si>
    <t>Suma</t>
  </si>
  <si>
    <t>Kwota wydatków kwalifikowanych (PLN)</t>
  </si>
  <si>
    <t>Partner 1</t>
  </si>
  <si>
    <t xml:space="preserve">Brak wykluczenia z możliwości aplikowania o dofinansowanie na podstawie:
a) Art. 207 ust. 4 Ustawy o Finansach Publicznych (Dz. U. z 2019 r. poz. 869);
b) Art. 12 ust. 1 pkt 1 ustawy o skutkach powierzania wykonywania pracy cudzoziemcom przebywającym wbrew przepisom na terytorium rzeczypospolitej polskiej (Dz. U. z 2012 r. poz. 769;
c) Art. 9 ust. 1 pkt 2a ustawy o odpowiedzialności podmiotów zbiorowych za czyny zabronione pod groźbą kary (Dz. U. z 2019 r. poz. 628 z późn. zm.)
</t>
  </si>
  <si>
    <t>Kluczowe koszty - ew. rozeznanie rynku uzasadniające wysokość przyjętych stawek</t>
  </si>
  <si>
    <t>Norweski Mechanizm Finansowy 2014-2021
Program "Sprawy wewnętrzne" 
Azyl i migracja (PA18)</t>
  </si>
  <si>
    <t>Popisanie wniosku oznacza zgodę na przetwarzanie danych osobowych zawartych w niniejszym wniosku na potrzeby przeprowadzenia procedury aplikacyjnej, zgodnie z ustawą z dnia 10 maja 2018 r. o ochronie danych osobowych (Dz. U. 2019 r. poz. 1781)</t>
  </si>
  <si>
    <t>Liczba ośrodków dla migrantów i osób ubiegających się o azyl, gdzie wprowadzono dodatkowe usługi</t>
  </si>
  <si>
    <t>Liczba personelu przeszkolonego w zakresie dobrowolnych powrotów (z podziałem według płci)</t>
  </si>
  <si>
    <t>Liczba personelu przeszkolonego w dziedzinie wsparcia dla małoletnich bez opieki ubiegających się o azyl i innych wrażliwych grup społecznych (z podziałem według płci)</t>
  </si>
  <si>
    <t>Liczba inicjatyw organizowanych we współpracy z organizacjami pozarządowymi</t>
  </si>
  <si>
    <t>Komórki w kolumnach odpowiadających trzymiesięcznym okresom należy wypełnić szacunkowymi całkowitymi wydatkami kwalifikowalnymi, zaokrąglonymi (do najbliższej wartości) do pełnych tysięcy złotych. Przykładowo: kolumna oznaczona [-XII'20] dotyczy okresu od 1 października 2020 r. do 31 grudnia 2020 r. Wyjątek stanowi kolumna ostatnia, która dotyczy jedynie okresu od 1 do 30 kwietnia 2024 r. (ostatni miesiąc kwalifikowalności wydatków).
W przypadku kosztów zaliczanych do tej samej kategorii należy przedstawiać poszczególne wydatki w sposób umożliwiający ocenę racjonalności oszacowania poprzez wskazanie kosztów składowych i jednostkowych (np. rozbijając koszty personelu na koszty poszczególnych osób, wyszczególniając jednostki sprzętu).
Wiersze w budżecie można wstawiać korzystając z opcji wstawiania wiersza z paska narzędzi.
W przypadku NGO komórki dotyczące pracy wykonywanej przez wolontariuszy powinny być oznaczone komentarzem. 
UWAGA! Dodatkowe wyjaśnienia w komentarzach.</t>
  </si>
  <si>
    <t>w przypadku projektu w partnerstwie należy załączyć do Wniosku aplikacyjnego list intencyjny bądź projekt umowy partnerskiej</t>
  </si>
  <si>
    <t>Partner 5</t>
  </si>
  <si>
    <t>Partner 6</t>
  </si>
  <si>
    <t>Partner 7</t>
  </si>
  <si>
    <t>Partner 8</t>
  </si>
  <si>
    <t>Partner 9</t>
  </si>
  <si>
    <t>Partner 10</t>
  </si>
  <si>
    <t>P5</t>
  </si>
  <si>
    <t>P6</t>
  </si>
  <si>
    <t>P7</t>
  </si>
  <si>
    <t>P8</t>
  </si>
  <si>
    <t>P9</t>
  </si>
  <si>
    <t>P10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</si>
</sst>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\-mm\-dd;@"/>
    <numFmt numFmtId="165" formatCode="0.0000"/>
  </numFmts>
  <fonts count="4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name val="Verdana"/>
      <family val="2"/>
      <charset val="238"/>
    </font>
    <font>
      <i/>
      <sz val="1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21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i/>
      <sz val="11"/>
      <color indexed="21"/>
      <name val="Verdana"/>
      <family val="2"/>
      <charset val="238"/>
    </font>
    <font>
      <b/>
      <sz val="11"/>
      <color indexed="21"/>
      <name val="Verdana"/>
      <family val="2"/>
      <charset val="238"/>
    </font>
    <font>
      <b/>
      <i/>
      <sz val="11"/>
      <color indexed="8"/>
      <name val="Czcionka tekstu podstawowego"/>
      <charset val="238"/>
    </font>
    <font>
      <i/>
      <sz val="11"/>
      <color indexed="8"/>
      <name val="Verdana"/>
      <family val="2"/>
      <charset val="238"/>
    </font>
    <font>
      <b/>
      <sz val="18"/>
      <color indexed="21"/>
      <name val="Verdana"/>
      <family val="2"/>
      <charset val="238"/>
    </font>
    <font>
      <sz val="8"/>
      <name val="Czcionka tekstu podstawowego"/>
      <family val="2"/>
      <charset val="238"/>
    </font>
    <font>
      <sz val="11"/>
      <color indexed="81"/>
      <name val="Tahoma"/>
      <family val="2"/>
      <charset val="238"/>
    </font>
    <font>
      <sz val="11"/>
      <name val="Verdana"/>
      <family val="2"/>
      <charset val="238"/>
    </font>
    <font>
      <i/>
      <sz val="8"/>
      <name val="Verdana"/>
      <family val="2"/>
      <charset val="238"/>
    </font>
    <font>
      <sz val="14"/>
      <color indexed="21"/>
      <name val="Wingdings"/>
      <charset val="2"/>
    </font>
    <font>
      <b/>
      <sz val="11"/>
      <color indexed="10"/>
      <name val="Verdana"/>
      <family val="2"/>
      <charset val="238"/>
    </font>
    <font>
      <b/>
      <sz val="1"/>
      <color indexed="9"/>
      <name val="Verdana"/>
      <family val="2"/>
      <charset val="238"/>
    </font>
    <font>
      <sz val="1"/>
      <color indexed="9"/>
      <name val="Verdana"/>
      <family val="2"/>
      <charset val="238"/>
    </font>
    <font>
      <sz val="11"/>
      <color indexed="21"/>
      <name val="Agency FB"/>
      <family val="2"/>
    </font>
    <font>
      <sz val="11"/>
      <color theme="1"/>
      <name val="Czcionka tekstu podstawowego"/>
      <family val="2"/>
      <charset val="238"/>
    </font>
    <font>
      <sz val="11"/>
      <color theme="8" tint="-0.24994659260841701"/>
      <name val="Verdana"/>
      <family val="2"/>
      <charset val="238"/>
    </font>
    <font>
      <b/>
      <sz val="11"/>
      <color theme="8" tint="-0.24994659260841701"/>
      <name val="Verdan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Verdana"/>
      <family val="2"/>
      <charset val="238"/>
    </font>
    <font>
      <b/>
      <sz val="11"/>
      <name val="Verdana"/>
      <family val="2"/>
      <charset val="238"/>
    </font>
    <font>
      <i/>
      <sz val="11"/>
      <name val="Tahoma"/>
      <family val="2"/>
      <charset val="238"/>
    </font>
    <font>
      <sz val="10"/>
      <color rgb="FF000000"/>
      <name val="Arial"/>
      <family val="2"/>
      <charset val="238"/>
    </font>
    <font>
      <u/>
      <sz val="11"/>
      <color indexed="81"/>
      <name val="Tahoma"/>
      <family val="2"/>
      <charset val="238"/>
    </font>
    <font>
      <b/>
      <sz val="11"/>
      <color rgb="FF008080"/>
      <name val="Verdana"/>
      <family val="2"/>
      <charset val="238"/>
    </font>
    <font>
      <b/>
      <sz val="11"/>
      <color theme="8" tint="-0.249977111117893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4" tint="0.3999755851924192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FF0000"/>
      <name val="Verdana"/>
      <family val="2"/>
      <charset val="238"/>
    </font>
    <font>
      <sz val="11"/>
      <color rgb="FF008080"/>
      <name val="Verdana"/>
      <family val="2"/>
      <charset val="238"/>
    </font>
    <font>
      <b/>
      <sz val="10"/>
      <color rgb="FF008080"/>
      <name val="Verdana"/>
      <family val="2"/>
      <charset val="238"/>
    </font>
    <font>
      <b/>
      <sz val="11"/>
      <color indexed="81"/>
      <name val="Tahoma"/>
      <family val="2"/>
      <charset val="238"/>
    </font>
    <font>
      <b/>
      <u/>
      <sz val="11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21"/>
      </top>
      <bottom/>
      <diagonal/>
    </border>
  </borders>
  <cellStyleXfs count="4">
    <xf numFmtId="0" fontId="0" fillId="0" borderId="0"/>
    <xf numFmtId="0" fontId="23" fillId="2" borderId="0" applyNumberFormat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7">
    <xf numFmtId="0" fontId="0" fillId="0" borderId="0" xfId="0"/>
    <xf numFmtId="0" fontId="6" fillId="0" borderId="1" xfId="0" applyFont="1" applyBorder="1"/>
    <xf numFmtId="0" fontId="0" fillId="0" borderId="0" xfId="0" applyBorder="1"/>
    <xf numFmtId="0" fontId="6" fillId="0" borderId="0" xfId="0" applyFont="1" applyBorder="1"/>
    <xf numFmtId="0" fontId="2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3" borderId="0" xfId="0" applyFont="1" applyFill="1" applyBorder="1"/>
    <xf numFmtId="0" fontId="6" fillId="3" borderId="1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6" fillId="3" borderId="1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7" fillId="3" borderId="2" xfId="0" applyFont="1" applyFill="1" applyBorder="1"/>
    <xf numFmtId="0" fontId="6" fillId="0" borderId="3" xfId="0" applyFont="1" applyBorder="1" applyAlignment="1">
      <alignment horizontal="center" vertical="center"/>
    </xf>
    <xf numFmtId="9" fontId="7" fillId="3" borderId="0" xfId="2" applyFont="1" applyFill="1" applyBorder="1"/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Border="1"/>
    <xf numFmtId="0" fontId="5" fillId="0" borderId="0" xfId="0" applyFont="1" applyBorder="1"/>
    <xf numFmtId="0" fontId="8" fillId="0" borderId="0" xfId="0" applyFont="1" applyBorder="1"/>
    <xf numFmtId="0" fontId="0" fillId="0" borderId="0" xfId="0" applyFill="1"/>
    <xf numFmtId="0" fontId="1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0" fillId="3" borderId="9" xfId="0" applyFill="1" applyBorder="1"/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6" fillId="0" borderId="0" xfId="0" applyFont="1" applyProtection="1"/>
    <xf numFmtId="0" fontId="6" fillId="0" borderId="1" xfId="0" applyFont="1" applyFill="1" applyBorder="1" applyAlignment="1">
      <alignment horizontal="left" vertical="center"/>
    </xf>
    <xf numFmtId="0" fontId="10" fillId="0" borderId="0" xfId="0" applyFont="1" applyBorder="1"/>
    <xf numFmtId="0" fontId="6" fillId="0" borderId="3" xfId="0" quotePrefix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Protection="1"/>
    <xf numFmtId="0" fontId="0" fillId="0" borderId="0" xfId="0" applyAlignment="1" applyProtection="1">
      <alignment horizontal="center" vertical="center" wrapText="1"/>
    </xf>
    <xf numFmtId="0" fontId="22" fillId="0" borderId="0" xfId="0" applyFont="1" applyBorder="1"/>
    <xf numFmtId="0" fontId="10" fillId="0" borderId="1" xfId="0" applyFont="1" applyFill="1" applyBorder="1"/>
    <xf numFmtId="0" fontId="6" fillId="0" borderId="0" xfId="0" quotePrefix="1" applyFont="1" applyFill="1" applyBorder="1"/>
    <xf numFmtId="0" fontId="6" fillId="0" borderId="0" xfId="0" applyNumberFormat="1" applyFont="1" applyFill="1" applyBorder="1"/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0" fillId="0" borderId="1" xfId="0" applyFont="1" applyFill="1" applyBorder="1"/>
    <xf numFmtId="0" fontId="21" fillId="0" borderId="0" xfId="0" applyFont="1" applyFill="1" applyBorder="1"/>
    <xf numFmtId="0" fontId="19" fillId="0" borderId="0" xfId="0" quotePrefix="1" applyFont="1" applyFill="1" applyBorder="1"/>
    <xf numFmtId="0" fontId="2" fillId="0" borderId="1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3" fillId="0" borderId="23" xfId="0" applyFont="1" applyFill="1" applyBorder="1" applyProtection="1">
      <protection locked="0"/>
    </xf>
    <xf numFmtId="0" fontId="3" fillId="0" borderId="24" xfId="0" applyFont="1" applyFill="1" applyBorder="1" applyProtection="1">
      <protection locked="0"/>
    </xf>
    <xf numFmtId="0" fontId="0" fillId="0" borderId="1" xfId="0" applyFill="1" applyBorder="1"/>
    <xf numFmtId="0" fontId="22" fillId="0" borderId="0" xfId="0" applyFont="1" applyFill="1" applyBorder="1"/>
    <xf numFmtId="0" fontId="0" fillId="0" borderId="20" xfId="0" applyFill="1" applyBorder="1"/>
    <xf numFmtId="0" fontId="6" fillId="0" borderId="9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22" fillId="0" borderId="25" xfId="0" applyNumberFormat="1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10" fillId="0" borderId="2" xfId="0" applyFont="1" applyFill="1" applyBorder="1" applyAlignment="1">
      <alignment horizontal="right"/>
    </xf>
    <xf numFmtId="0" fontId="20" fillId="0" borderId="0" xfId="0" applyFont="1" applyFill="1" applyBorder="1"/>
    <xf numFmtId="0" fontId="19" fillId="0" borderId="0" xfId="0" applyFont="1" applyFill="1" applyBorder="1"/>
    <xf numFmtId="0" fontId="6" fillId="0" borderId="0" xfId="0" applyFont="1" applyFill="1" applyBorder="1" applyAlignment="1"/>
    <xf numFmtId="0" fontId="5" fillId="0" borderId="1" xfId="0" applyFont="1" applyFill="1" applyBorder="1"/>
    <xf numFmtId="0" fontId="18" fillId="0" borderId="0" xfId="0" applyNumberFormat="1" applyFont="1" applyFill="1" applyBorder="1" applyAlignment="1" applyProtection="1">
      <alignment vertical="distributed"/>
    </xf>
    <xf numFmtId="0" fontId="18" fillId="0" borderId="0" xfId="0" applyNumberFormat="1" applyFont="1" applyFill="1" applyBorder="1" applyAlignment="1" applyProtection="1">
      <alignment horizontal="center" vertical="distributed"/>
    </xf>
    <xf numFmtId="0" fontId="5" fillId="0" borderId="6" xfId="0" applyFont="1" applyFill="1" applyBorder="1"/>
    <xf numFmtId="0" fontId="5" fillId="0" borderId="7" xfId="0" applyFont="1" applyFill="1" applyBorder="1"/>
    <xf numFmtId="0" fontId="8" fillId="0" borderId="7" xfId="0" applyFont="1" applyFill="1" applyBorder="1"/>
    <xf numFmtId="0" fontId="10" fillId="0" borderId="7" xfId="0" applyFont="1" applyFill="1" applyBorder="1"/>
    <xf numFmtId="0" fontId="0" fillId="0" borderId="7" xfId="0" applyFill="1" applyBorder="1"/>
    <xf numFmtId="0" fontId="10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6" fillId="0" borderId="11" xfId="0" quotePrefix="1" applyFont="1" applyBorder="1" applyAlignment="1">
      <alignment horizontal="center"/>
    </xf>
    <xf numFmtId="0" fontId="6" fillId="0" borderId="2" xfId="0" applyFont="1" applyFill="1" applyBorder="1" applyAlignment="1"/>
    <xf numFmtId="0" fontId="12" fillId="5" borderId="4" xfId="0" applyFont="1" applyFill="1" applyBorder="1" applyAlignment="1">
      <alignment horizontal="left" vertical="top" wrapText="1"/>
    </xf>
    <xf numFmtId="0" fontId="6" fillId="0" borderId="19" xfId="0" quotePrefix="1" applyFont="1" applyBorder="1" applyAlignment="1">
      <alignment horizontal="center"/>
    </xf>
    <xf numFmtId="0" fontId="0" fillId="0" borderId="49" xfId="0" applyBorder="1"/>
    <xf numFmtId="0" fontId="37" fillId="0" borderId="0" xfId="0" applyFont="1" applyFill="1" applyProtection="1"/>
    <xf numFmtId="0" fontId="9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right"/>
    </xf>
    <xf numFmtId="0" fontId="40" fillId="0" borderId="3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left" vertical="top" wrapText="1"/>
    </xf>
    <xf numFmtId="0" fontId="2" fillId="6" borderId="13" xfId="0" applyFont="1" applyFill="1" applyBorder="1" applyProtection="1">
      <protection locked="0"/>
    </xf>
    <xf numFmtId="0" fontId="2" fillId="6" borderId="21" xfId="0" applyFont="1" applyFill="1" applyBorder="1" applyProtection="1">
      <protection locked="0"/>
    </xf>
    <xf numFmtId="0" fontId="2" fillId="6" borderId="14" xfId="0" applyFont="1" applyFill="1" applyBorder="1" applyProtection="1">
      <protection locked="0"/>
    </xf>
    <xf numFmtId="0" fontId="9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Protection="1">
      <protection locked="0"/>
    </xf>
    <xf numFmtId="0" fontId="2" fillId="6" borderId="19" xfId="0" applyFont="1" applyFill="1" applyBorder="1" applyProtection="1">
      <protection locked="0"/>
    </xf>
    <xf numFmtId="0" fontId="2" fillId="6" borderId="11" xfId="0" applyFont="1" applyFill="1" applyBorder="1" applyProtection="1">
      <protection locked="0"/>
    </xf>
    <xf numFmtId="3" fontId="2" fillId="6" borderId="3" xfId="0" applyNumberFormat="1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40" fillId="0" borderId="3" xfId="0" applyFont="1" applyFill="1" applyBorder="1" applyAlignment="1">
      <alignment horizontal="right" vertical="center"/>
    </xf>
    <xf numFmtId="0" fontId="10" fillId="0" borderId="16" xfId="0" applyFont="1" applyBorder="1" applyAlignment="1"/>
    <xf numFmtId="0" fontId="10" fillId="0" borderId="17" xfId="0" applyFont="1" applyBorder="1" applyAlignment="1"/>
    <xf numFmtId="0" fontId="10" fillId="0" borderId="38" xfId="0" applyFont="1" applyBorder="1" applyAlignment="1"/>
    <xf numFmtId="0" fontId="10" fillId="0" borderId="26" xfId="0" applyFont="1" applyBorder="1" applyAlignment="1"/>
    <xf numFmtId="0" fontId="0" fillId="0" borderId="4" xfId="0" applyBorder="1" applyProtection="1"/>
    <xf numFmtId="0" fontId="2" fillId="0" borderId="3" xfId="0" applyFont="1" applyFill="1" applyBorder="1" applyProtection="1">
      <protection locked="0"/>
    </xf>
    <xf numFmtId="0" fontId="22" fillId="0" borderId="51" xfId="0" applyFont="1" applyFill="1" applyBorder="1"/>
    <xf numFmtId="49" fontId="7" fillId="3" borderId="4" xfId="0" applyNumberFormat="1" applyFont="1" applyFill="1" applyBorder="1" applyAlignment="1"/>
    <xf numFmtId="165" fontId="8" fillId="3" borderId="4" xfId="0" applyNumberFormat="1" applyFont="1" applyFill="1" applyBorder="1" applyAlignment="1">
      <alignment horizontal="center"/>
    </xf>
    <xf numFmtId="0" fontId="36" fillId="6" borderId="19" xfId="0" applyFont="1" applyFill="1" applyBorder="1" applyAlignment="1">
      <alignment horizontal="center"/>
    </xf>
    <xf numFmtId="0" fontId="36" fillId="6" borderId="17" xfId="0" applyFont="1" applyFill="1" applyBorder="1" applyAlignment="1">
      <alignment horizontal="center"/>
    </xf>
    <xf numFmtId="0" fontId="36" fillId="6" borderId="18" xfId="0" applyFont="1" applyFill="1" applyBorder="1" applyAlignment="1">
      <alignment horizontal="center"/>
    </xf>
    <xf numFmtId="0" fontId="36" fillId="6" borderId="37" xfId="0" applyFont="1" applyFill="1" applyBorder="1" applyAlignment="1">
      <alignment horizontal="center"/>
    </xf>
    <xf numFmtId="0" fontId="36" fillId="6" borderId="33" xfId="0" applyFont="1" applyFill="1" applyBorder="1" applyAlignment="1">
      <alignment horizontal="center"/>
    </xf>
    <xf numFmtId="0" fontId="36" fillId="6" borderId="35" xfId="0" applyFont="1" applyFill="1" applyBorder="1" applyAlignment="1">
      <alignment horizontal="center"/>
    </xf>
    <xf numFmtId="0" fontId="17" fillId="6" borderId="16" xfId="0" applyNumberFormat="1" applyFont="1" applyFill="1" applyBorder="1" applyAlignment="1" applyProtection="1">
      <alignment horizontal="center" vertical="top" wrapText="1"/>
      <protection locked="0"/>
    </xf>
    <xf numFmtId="0" fontId="17" fillId="6" borderId="17" xfId="0" applyNumberFormat="1" applyFont="1" applyFill="1" applyBorder="1" applyAlignment="1" applyProtection="1">
      <alignment horizontal="center" vertical="top" wrapText="1"/>
      <protection locked="0"/>
    </xf>
    <xf numFmtId="0" fontId="17" fillId="6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8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30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17" fillId="6" borderId="19" xfId="0" applyNumberFormat="1" applyFont="1" applyFill="1" applyBorder="1" applyAlignment="1" applyProtection="1">
      <alignment horizontal="center" vertical="top" wrapText="1"/>
      <protection locked="0"/>
    </xf>
    <xf numFmtId="0" fontId="17" fillId="6" borderId="37" xfId="0" applyNumberFormat="1" applyFont="1" applyFill="1" applyBorder="1" applyAlignment="1" applyProtection="1">
      <alignment horizontal="center" vertical="top" wrapText="1"/>
      <protection locked="0"/>
    </xf>
    <xf numFmtId="0" fontId="17" fillId="6" borderId="33" xfId="0" applyNumberFormat="1" applyFont="1" applyFill="1" applyBorder="1" applyAlignment="1" applyProtection="1">
      <alignment horizontal="center" vertical="top" wrapText="1"/>
      <protection locked="0"/>
    </xf>
    <xf numFmtId="0" fontId="17" fillId="6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/>
    </xf>
    <xf numFmtId="0" fontId="17" fillId="6" borderId="4" xfId="0" applyNumberFormat="1" applyFont="1" applyFill="1" applyBorder="1" applyAlignment="1" applyProtection="1">
      <alignment horizontal="left" vertical="top" wrapText="1"/>
      <protection locked="0"/>
    </xf>
    <xf numFmtId="0" fontId="17" fillId="6" borderId="42" xfId="0" applyNumberFormat="1" applyFont="1" applyFill="1" applyBorder="1" applyAlignment="1" applyProtection="1">
      <alignment horizontal="left" vertical="top" wrapText="1"/>
      <protection locked="0"/>
    </xf>
    <xf numFmtId="0" fontId="17" fillId="6" borderId="32" xfId="0" applyNumberFormat="1" applyFont="1" applyFill="1" applyBorder="1" applyAlignment="1" applyProtection="1">
      <alignment horizontal="center" vertical="top" wrapText="1"/>
      <protection locked="0"/>
    </xf>
    <xf numFmtId="0" fontId="17" fillId="6" borderId="33" xfId="0" applyNumberFormat="1" applyFont="1" applyFill="1" applyBorder="1" applyAlignment="1" applyProtection="1">
      <alignment horizontal="left" vertical="top" wrapText="1"/>
      <protection locked="0"/>
    </xf>
    <xf numFmtId="0" fontId="17" fillId="6" borderId="35" xfId="0" applyNumberFormat="1" applyFont="1" applyFill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2" fillId="6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6" borderId="26" xfId="0" applyNumberFormat="1" applyFont="1" applyFill="1" applyBorder="1" applyAlignment="1" applyProtection="1">
      <alignment horizontal="center" vertical="top" wrapText="1"/>
      <protection locked="0"/>
    </xf>
    <xf numFmtId="0" fontId="17" fillId="6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3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36" fillId="6" borderId="26" xfId="0" applyFont="1" applyFill="1" applyBorder="1" applyAlignment="1">
      <alignment horizontal="center"/>
    </xf>
    <xf numFmtId="0" fontId="36" fillId="6" borderId="34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49" fontId="2" fillId="6" borderId="1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" fontId="2" fillId="6" borderId="19" xfId="0" applyNumberFormat="1" applyFont="1" applyFill="1" applyBorder="1" applyAlignment="1" applyProtection="1">
      <alignment horizontal="center"/>
      <protection locked="0"/>
    </xf>
    <xf numFmtId="1" fontId="2" fillId="6" borderId="17" xfId="0" applyNumberFormat="1" applyFont="1" applyFill="1" applyBorder="1" applyAlignment="1" applyProtection="1">
      <alignment horizontal="center"/>
      <protection locked="0"/>
    </xf>
    <xf numFmtId="1" fontId="2" fillId="6" borderId="26" xfId="0" applyNumberFormat="1" applyFont="1" applyFill="1" applyBorder="1" applyAlignment="1" applyProtection="1">
      <alignment horizontal="center"/>
      <protection locked="0"/>
    </xf>
    <xf numFmtId="3" fontId="11" fillId="6" borderId="19" xfId="0" applyNumberFormat="1" applyFont="1" applyFill="1" applyBorder="1" applyAlignment="1" applyProtection="1">
      <alignment horizontal="center"/>
      <protection locked="0"/>
    </xf>
    <xf numFmtId="3" fontId="11" fillId="6" borderId="17" xfId="0" applyNumberFormat="1" applyFont="1" applyFill="1" applyBorder="1" applyAlignment="1" applyProtection="1">
      <alignment horizontal="center"/>
      <protection locked="0"/>
    </xf>
    <xf numFmtId="3" fontId="11" fillId="6" borderId="18" xfId="0" applyNumberFormat="1" applyFont="1" applyFill="1" applyBorder="1" applyAlignment="1" applyProtection="1">
      <alignment horizontal="center"/>
      <protection locked="0"/>
    </xf>
    <xf numFmtId="3" fontId="24" fillId="5" borderId="19" xfId="0" applyNumberFormat="1" applyFont="1" applyFill="1" applyBorder="1" applyAlignment="1" applyProtection="1">
      <alignment horizontal="center"/>
      <protection locked="0"/>
    </xf>
    <xf numFmtId="3" fontId="24" fillId="5" borderId="17" xfId="0" applyNumberFormat="1" applyFont="1" applyFill="1" applyBorder="1" applyAlignment="1" applyProtection="1">
      <alignment horizontal="center"/>
      <protection locked="0"/>
    </xf>
    <xf numFmtId="3" fontId="11" fillId="6" borderId="26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2" fillId="6" borderId="21" xfId="0" applyFont="1" applyFill="1" applyBorder="1" applyAlignment="1" applyProtection="1">
      <alignment horizontal="left" vertical="top" wrapText="1"/>
      <protection locked="0"/>
    </xf>
    <xf numFmtId="0" fontId="12" fillId="6" borderId="9" xfId="0" applyFont="1" applyFill="1" applyBorder="1" applyAlignment="1" applyProtection="1">
      <alignment horizontal="left" vertical="top" wrapText="1"/>
      <protection locked="0"/>
    </xf>
    <xf numFmtId="0" fontId="12" fillId="6" borderId="38" xfId="0" applyFont="1" applyFill="1" applyBorder="1" applyAlignment="1" applyProtection="1">
      <alignment horizontal="left" vertical="top" wrapText="1"/>
      <protection locked="0"/>
    </xf>
    <xf numFmtId="0" fontId="12" fillId="6" borderId="19" xfId="0" applyNumberFormat="1" applyFont="1" applyFill="1" applyBorder="1" applyAlignment="1" applyProtection="1">
      <alignment horizontal="center" vertical="top" wrapText="1"/>
    </xf>
    <xf numFmtId="0" fontId="12" fillId="6" borderId="17" xfId="0" applyNumberFormat="1" applyFont="1" applyFill="1" applyBorder="1" applyAlignment="1" applyProtection="1">
      <alignment horizontal="center" vertical="top" wrapText="1"/>
    </xf>
    <xf numFmtId="0" fontId="12" fillId="6" borderId="26" xfId="0" applyNumberFormat="1" applyFont="1" applyFill="1" applyBorder="1" applyAlignment="1" applyProtection="1">
      <alignment horizontal="center" vertical="top" wrapText="1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6" borderId="19" xfId="0" applyFont="1" applyFill="1" applyBorder="1" applyAlignment="1" applyProtection="1">
      <alignment horizontal="left"/>
      <protection locked="0"/>
    </xf>
    <xf numFmtId="0" fontId="2" fillId="6" borderId="17" xfId="0" applyFont="1" applyFill="1" applyBorder="1" applyAlignment="1" applyProtection="1">
      <alignment horizontal="left"/>
      <protection locked="0"/>
    </xf>
    <xf numFmtId="0" fontId="2" fillId="6" borderId="26" xfId="0" applyFont="1" applyFill="1" applyBorder="1" applyAlignment="1" applyProtection="1">
      <alignment horizontal="left"/>
      <protection locked="0"/>
    </xf>
    <xf numFmtId="0" fontId="0" fillId="6" borderId="37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2" fillId="6" borderId="31" xfId="0" applyNumberFormat="1" applyFont="1" applyFill="1" applyBorder="1" applyAlignment="1" applyProtection="1">
      <alignment vertical="top" wrapText="1"/>
      <protection locked="0"/>
    </xf>
    <xf numFmtId="0" fontId="2" fillId="6" borderId="4" xfId="0" applyNumberFormat="1" applyFont="1" applyFill="1" applyBorder="1" applyAlignment="1" applyProtection="1">
      <alignment vertical="top" wrapText="1"/>
      <protection locked="0"/>
    </xf>
    <xf numFmtId="0" fontId="2" fillId="6" borderId="5" xfId="0" applyNumberFormat="1" applyFont="1" applyFill="1" applyBorder="1" applyAlignment="1" applyProtection="1">
      <alignment vertical="top" wrapText="1"/>
      <protection locked="0"/>
    </xf>
    <xf numFmtId="0" fontId="2" fillId="6" borderId="1" xfId="0" applyNumberFormat="1" applyFont="1" applyFill="1" applyBorder="1" applyAlignment="1" applyProtection="1">
      <alignment vertical="top" wrapText="1"/>
      <protection locked="0"/>
    </xf>
    <xf numFmtId="0" fontId="2" fillId="6" borderId="0" xfId="0" applyNumberFormat="1" applyFont="1" applyFill="1" applyBorder="1" applyAlignment="1" applyProtection="1">
      <alignment vertical="top" wrapText="1"/>
      <protection locked="0"/>
    </xf>
    <xf numFmtId="0" fontId="2" fillId="6" borderId="2" xfId="0" applyNumberFormat="1" applyFont="1" applyFill="1" applyBorder="1" applyAlignment="1" applyProtection="1">
      <alignment vertical="top" wrapText="1"/>
      <protection locked="0"/>
    </xf>
    <xf numFmtId="0" fontId="2" fillId="6" borderId="6" xfId="0" applyNumberFormat="1" applyFont="1" applyFill="1" applyBorder="1" applyAlignment="1" applyProtection="1">
      <alignment vertical="top" wrapText="1"/>
      <protection locked="0"/>
    </xf>
    <xf numFmtId="0" fontId="2" fillId="6" borderId="7" xfId="0" applyNumberFormat="1" applyFont="1" applyFill="1" applyBorder="1" applyAlignment="1" applyProtection="1">
      <alignment vertical="top" wrapText="1"/>
      <protection locked="0"/>
    </xf>
    <xf numFmtId="0" fontId="2" fillId="6" borderId="8" xfId="0" applyNumberFormat="1" applyFont="1" applyFill="1" applyBorder="1" applyAlignment="1" applyProtection="1">
      <alignment vertical="top" wrapText="1"/>
      <protection locked="0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6" borderId="19" xfId="0" applyFont="1" applyFill="1" applyBorder="1" applyAlignment="1" applyProtection="1">
      <alignment horizontal="left" vertical="top" wrapText="1"/>
      <protection locked="0"/>
    </xf>
    <xf numFmtId="0" fontId="12" fillId="6" borderId="17" xfId="0" applyFont="1" applyFill="1" applyBorder="1" applyAlignment="1" applyProtection="1">
      <alignment horizontal="left" vertical="top" wrapText="1"/>
      <protection locked="0"/>
    </xf>
    <xf numFmtId="0" fontId="12" fillId="6" borderId="26" xfId="0" applyFont="1" applyFill="1" applyBorder="1" applyAlignment="1" applyProtection="1">
      <alignment horizontal="left" vertical="top" wrapText="1"/>
      <protection locked="0"/>
    </xf>
    <xf numFmtId="0" fontId="2" fillId="6" borderId="22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42" xfId="0" applyFont="1" applyFill="1" applyBorder="1" applyAlignment="1" applyProtection="1">
      <alignment horizontal="center"/>
      <protection locked="0"/>
    </xf>
    <xf numFmtId="0" fontId="13" fillId="4" borderId="44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4" fontId="2" fillId="6" borderId="19" xfId="0" applyNumberFormat="1" applyFont="1" applyFill="1" applyBorder="1" applyAlignment="1" applyProtection="1">
      <alignment horizontal="center"/>
      <protection locked="0"/>
    </xf>
    <xf numFmtId="164" fontId="2" fillId="6" borderId="17" xfId="0" applyNumberFormat="1" applyFont="1" applyFill="1" applyBorder="1" applyAlignment="1" applyProtection="1">
      <alignment horizontal="center"/>
      <protection locked="0"/>
    </xf>
    <xf numFmtId="164" fontId="2" fillId="6" borderId="18" xfId="0" applyNumberFormat="1" applyFont="1" applyFill="1" applyBorder="1" applyAlignment="1" applyProtection="1">
      <alignment horizontal="center"/>
      <protection locked="0"/>
    </xf>
    <xf numFmtId="3" fontId="2" fillId="6" borderId="19" xfId="0" applyNumberFormat="1" applyFont="1" applyFill="1" applyBorder="1" applyAlignment="1" applyProtection="1">
      <alignment horizontal="center"/>
      <protection locked="0"/>
    </xf>
    <xf numFmtId="3" fontId="2" fillId="6" borderId="17" xfId="0" applyNumberFormat="1" applyFont="1" applyFill="1" applyBorder="1" applyAlignment="1" applyProtection="1">
      <alignment horizontal="center"/>
      <protection locked="0"/>
    </xf>
    <xf numFmtId="3" fontId="2" fillId="6" borderId="18" xfId="0" applyNumberFormat="1" applyFont="1" applyFill="1" applyBorder="1" applyAlignment="1" applyProtection="1">
      <alignment horizontal="center"/>
      <protection locked="0"/>
    </xf>
    <xf numFmtId="0" fontId="12" fillId="6" borderId="43" xfId="0" applyFont="1" applyFill="1" applyBorder="1" applyAlignment="1" applyProtection="1">
      <alignment vertical="top" wrapText="1"/>
      <protection locked="0"/>
    </xf>
    <xf numFmtId="0" fontId="12" fillId="6" borderId="29" xfId="0" applyFont="1" applyFill="1" applyBorder="1" applyAlignment="1" applyProtection="1">
      <alignment vertical="top" wrapText="1"/>
      <protection locked="0"/>
    </xf>
    <xf numFmtId="0" fontId="12" fillId="6" borderId="30" xfId="0" applyFont="1" applyFill="1" applyBorder="1" applyAlignment="1" applyProtection="1">
      <alignment vertical="top" wrapText="1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64" fontId="2" fillId="6" borderId="26" xfId="0" applyNumberFormat="1" applyFont="1" applyFill="1" applyBorder="1" applyAlignment="1" applyProtection="1">
      <alignment horizontal="center"/>
      <protection locked="0"/>
    </xf>
    <xf numFmtId="3" fontId="2" fillId="6" borderId="26" xfId="0" applyNumberFormat="1" applyFont="1" applyFill="1" applyBorder="1" applyAlignment="1" applyProtection="1">
      <alignment horizontal="center"/>
      <protection locked="0"/>
    </xf>
    <xf numFmtId="0" fontId="23" fillId="6" borderId="19" xfId="1" applyFill="1" applyBorder="1" applyAlignment="1">
      <alignment horizontal="center"/>
    </xf>
    <xf numFmtId="0" fontId="23" fillId="6" borderId="17" xfId="1" applyFill="1" applyBorder="1" applyAlignment="1">
      <alignment horizontal="center"/>
    </xf>
    <xf numFmtId="0" fontId="23" fillId="6" borderId="18" xfId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left"/>
      <protection locked="0"/>
    </xf>
    <xf numFmtId="0" fontId="2" fillId="6" borderId="0" xfId="0" applyNumberFormat="1" applyFont="1" applyFill="1" applyBorder="1" applyAlignment="1" applyProtection="1">
      <alignment horizontal="left"/>
      <protection locked="0"/>
    </xf>
    <xf numFmtId="0" fontId="2" fillId="6" borderId="15" xfId="0" applyNumberFormat="1" applyFont="1" applyFill="1" applyBorder="1" applyAlignment="1" applyProtection="1">
      <alignment horizontal="left"/>
      <protection locked="0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6" borderId="22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>
      <alignment horizontal="right"/>
    </xf>
    <xf numFmtId="0" fontId="12" fillId="6" borderId="19" xfId="0" applyFont="1" applyFill="1" applyBorder="1" applyAlignment="1" applyProtection="1">
      <alignment horizontal="center" vertical="top" wrapText="1"/>
      <protection locked="0"/>
    </xf>
    <xf numFmtId="0" fontId="12" fillId="6" borderId="17" xfId="0" applyFont="1" applyFill="1" applyBorder="1" applyAlignment="1" applyProtection="1">
      <alignment horizontal="center" vertical="top" wrapText="1"/>
      <protection locked="0"/>
    </xf>
    <xf numFmtId="0" fontId="12" fillId="6" borderId="18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6" borderId="19" xfId="0" applyFont="1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1" fontId="2" fillId="6" borderId="18" xfId="0" applyNumberFormat="1" applyFont="1" applyFill="1" applyBorder="1" applyAlignment="1" applyProtection="1">
      <alignment horizontal="center"/>
      <protection locked="0"/>
    </xf>
    <xf numFmtId="49" fontId="2" fillId="6" borderId="1" xfId="0" applyNumberFormat="1" applyFont="1" applyFill="1" applyBorder="1" applyAlignment="1" applyProtection="1">
      <alignment horizontal="left" wrapText="1"/>
      <protection locked="0"/>
    </xf>
    <xf numFmtId="49" fontId="2" fillId="6" borderId="0" xfId="0" applyNumberFormat="1" applyFont="1" applyFill="1" applyBorder="1" applyAlignment="1" applyProtection="1">
      <alignment horizontal="left"/>
      <protection locked="0"/>
    </xf>
    <xf numFmtId="49" fontId="2" fillId="6" borderId="15" xfId="0" applyNumberFormat="1" applyFont="1" applyFill="1" applyBorder="1" applyAlignment="1" applyProtection="1">
      <alignment horizontal="left"/>
      <protection locked="0"/>
    </xf>
    <xf numFmtId="3" fontId="6" fillId="3" borderId="9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3" fontId="6" fillId="3" borderId="26" xfId="0" applyNumberFormat="1" applyFont="1" applyFill="1" applyBorder="1" applyAlignment="1">
      <alignment horizontal="center"/>
    </xf>
    <xf numFmtId="0" fontId="2" fillId="6" borderId="37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33" xfId="0" applyFont="1" applyFill="1" applyBorder="1" applyAlignment="1" applyProtection="1">
      <alignment horizontal="center"/>
      <protection locked="0"/>
    </xf>
    <xf numFmtId="0" fontId="2" fillId="6" borderId="35" xfId="0" applyFont="1" applyFill="1" applyBorder="1" applyAlignment="1" applyProtection="1">
      <alignment horizontal="center"/>
      <protection locked="0"/>
    </xf>
    <xf numFmtId="49" fontId="2" fillId="6" borderId="20" xfId="0" applyNumberFormat="1" applyFont="1" applyFill="1" applyBorder="1" applyAlignment="1" applyProtection="1">
      <alignment horizontal="left" wrapText="1"/>
      <protection locked="0"/>
    </xf>
    <xf numFmtId="49" fontId="2" fillId="6" borderId="9" xfId="0" applyNumberFormat="1" applyFont="1" applyFill="1" applyBorder="1" applyAlignment="1" applyProtection="1">
      <alignment horizontal="left"/>
      <protection locked="0"/>
    </xf>
    <xf numFmtId="49" fontId="2" fillId="6" borderId="27" xfId="0" applyNumberFormat="1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49" fontId="2" fillId="6" borderId="1" xfId="0" applyNumberFormat="1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/>
    </xf>
    <xf numFmtId="0" fontId="18" fillId="0" borderId="19" xfId="0" applyNumberFormat="1" applyFont="1" applyFill="1" applyBorder="1" applyAlignment="1" applyProtection="1">
      <alignment horizontal="center" vertical="distributed"/>
    </xf>
    <xf numFmtId="0" fontId="18" fillId="0" borderId="17" xfId="0" applyNumberFormat="1" applyFont="1" applyFill="1" applyBorder="1" applyAlignment="1" applyProtection="1">
      <alignment horizontal="center" vertical="distributed"/>
    </xf>
    <xf numFmtId="0" fontId="18" fillId="0" borderId="18" xfId="0" applyNumberFormat="1" applyFont="1" applyFill="1" applyBorder="1" applyAlignment="1" applyProtection="1">
      <alignment horizontal="center" vertical="distributed"/>
    </xf>
    <xf numFmtId="0" fontId="6" fillId="0" borderId="9" xfId="0" applyFont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right"/>
    </xf>
    <xf numFmtId="0" fontId="6" fillId="0" borderId="27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18" fillId="0" borderId="12" xfId="0" applyNumberFormat="1" applyFont="1" applyFill="1" applyBorder="1" applyAlignment="1" applyProtection="1">
      <alignment horizontal="center" vertical="distributed"/>
    </xf>
    <xf numFmtId="0" fontId="10" fillId="0" borderId="36" xfId="0" applyFont="1" applyFill="1" applyBorder="1" applyAlignment="1">
      <alignment horizontal="right"/>
    </xf>
    <xf numFmtId="49" fontId="2" fillId="6" borderId="31" xfId="0" applyNumberFormat="1" applyFont="1" applyFill="1" applyBorder="1" applyAlignment="1" applyProtection="1">
      <alignment horizontal="left" wrapText="1"/>
      <protection locked="0"/>
    </xf>
    <xf numFmtId="49" fontId="2" fillId="6" borderId="4" xfId="0" applyNumberFormat="1" applyFont="1" applyFill="1" applyBorder="1" applyAlignment="1" applyProtection="1">
      <alignment horizontal="left" wrapText="1"/>
      <protection locked="0"/>
    </xf>
    <xf numFmtId="49" fontId="2" fillId="6" borderId="42" xfId="0" applyNumberFormat="1" applyFont="1" applyFill="1" applyBorder="1" applyAlignment="1" applyProtection="1">
      <alignment horizontal="left" wrapText="1"/>
      <protection locked="0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quotePrefix="1" applyFont="1" applyBorder="1" applyAlignment="1">
      <alignment horizontal="right"/>
    </xf>
    <xf numFmtId="0" fontId="6" fillId="0" borderId="17" xfId="0" quotePrefix="1" applyFont="1" applyBorder="1" applyAlignment="1">
      <alignment horizontal="right"/>
    </xf>
    <xf numFmtId="0" fontId="6" fillId="0" borderId="18" xfId="0" quotePrefix="1" applyFont="1" applyBorder="1" applyAlignment="1">
      <alignment horizontal="right"/>
    </xf>
    <xf numFmtId="0" fontId="9" fillId="0" borderId="2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6" borderId="19" xfId="0" applyNumberFormat="1" applyFont="1" applyFill="1" applyBorder="1" applyAlignment="1" applyProtection="1">
      <alignment horizontal="left" vertical="top" wrapText="1"/>
      <protection locked="0"/>
    </xf>
    <xf numFmtId="0" fontId="2" fillId="6" borderId="17" xfId="0" applyNumberFormat="1" applyFont="1" applyFill="1" applyBorder="1" applyAlignment="1" applyProtection="1">
      <alignment horizontal="left" vertical="top" wrapText="1"/>
      <protection locked="0"/>
    </xf>
    <xf numFmtId="0" fontId="2" fillId="6" borderId="26" xfId="0" applyNumberFormat="1" applyFont="1" applyFill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distributed"/>
    </xf>
    <xf numFmtId="0" fontId="18" fillId="0" borderId="22" xfId="0" applyNumberFormat="1" applyFont="1" applyFill="1" applyBorder="1" applyAlignment="1" applyProtection="1">
      <alignment horizontal="center" vertical="distributed"/>
    </xf>
    <xf numFmtId="0" fontId="18" fillId="0" borderId="4" xfId="0" applyNumberFormat="1" applyFont="1" applyFill="1" applyBorder="1" applyAlignment="1" applyProtection="1">
      <alignment horizontal="center" vertical="distributed"/>
    </xf>
    <xf numFmtId="0" fontId="38" fillId="6" borderId="31" xfId="0" applyNumberFormat="1" applyFont="1" applyFill="1" applyBorder="1" applyAlignment="1" applyProtection="1">
      <alignment vertical="top" wrapText="1"/>
      <protection locked="0"/>
    </xf>
    <xf numFmtId="0" fontId="33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41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" fillId="0" borderId="46" xfId="0" applyNumberFormat="1" applyFont="1" applyFill="1" applyBorder="1" applyAlignment="1" applyProtection="1">
      <alignment horizontal="center" vertical="top" wrapText="1"/>
      <protection locked="0"/>
    </xf>
    <xf numFmtId="0" fontId="33" fillId="0" borderId="4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46" xfId="0" applyNumberFormat="1" applyFont="1" applyFill="1" applyBorder="1" applyAlignment="1" applyProtection="1">
      <alignment horizontal="center" vertical="top" wrapText="1"/>
      <protection locked="0"/>
    </xf>
    <xf numFmtId="0" fontId="2" fillId="6" borderId="39" xfId="0" applyNumberFormat="1" applyFont="1" applyFill="1" applyBorder="1" applyAlignment="1" applyProtection="1">
      <alignment horizontal="center" vertical="top" wrapText="1"/>
      <protection locked="0"/>
    </xf>
    <xf numFmtId="0" fontId="2" fillId="6" borderId="40" xfId="0" applyNumberFormat="1" applyFont="1" applyFill="1" applyBorder="1" applyAlignment="1" applyProtection="1">
      <alignment horizontal="center" vertical="top" wrapText="1"/>
      <protection locked="0"/>
    </xf>
    <xf numFmtId="0" fontId="2" fillId="6" borderId="41" xfId="0" applyNumberFormat="1" applyFont="1" applyFill="1" applyBorder="1" applyAlignment="1" applyProtection="1">
      <alignment horizontal="center" vertical="top" wrapText="1"/>
      <protection locked="0"/>
    </xf>
    <xf numFmtId="0" fontId="2" fillId="6" borderId="6" xfId="0" applyNumberFormat="1" applyFont="1" applyFill="1" applyBorder="1" applyAlignment="1" applyProtection="1">
      <alignment horizontal="center" vertical="top" wrapText="1"/>
      <protection locked="0"/>
    </xf>
    <xf numFmtId="0" fontId="2" fillId="6" borderId="7" xfId="0" applyNumberFormat="1" applyFont="1" applyFill="1" applyBorder="1" applyAlignment="1" applyProtection="1">
      <alignment horizontal="center" vertical="top" wrapText="1"/>
      <protection locked="0"/>
    </xf>
    <xf numFmtId="0" fontId="2" fillId="6" borderId="8" xfId="0" applyNumberFormat="1" applyFont="1" applyFill="1" applyBorder="1" applyAlignment="1" applyProtection="1">
      <alignment horizontal="center" vertical="top" wrapText="1"/>
      <protection locked="0"/>
    </xf>
    <xf numFmtId="0" fontId="2" fillId="6" borderId="1" xfId="0" applyNumberFormat="1" applyFont="1" applyFill="1" applyBorder="1" applyAlignment="1" applyProtection="1">
      <alignment horizontal="center" vertical="top" wrapText="1"/>
      <protection locked="0"/>
    </xf>
    <xf numFmtId="0" fontId="2" fillId="6" borderId="0" xfId="0" applyNumberFormat="1" applyFont="1" applyFill="1" applyBorder="1" applyAlignment="1" applyProtection="1">
      <alignment horizontal="center" vertical="top" wrapText="1"/>
      <protection locked="0"/>
    </xf>
    <xf numFmtId="0" fontId="2" fillId="6" borderId="2" xfId="0" applyNumberFormat="1" applyFont="1" applyFill="1" applyBorder="1" applyAlignment="1" applyProtection="1">
      <alignment horizontal="center" vertical="top" wrapText="1"/>
      <protection locked="0"/>
    </xf>
    <xf numFmtId="0" fontId="2" fillId="6" borderId="16" xfId="0" applyNumberFormat="1" applyFont="1" applyFill="1" applyBorder="1" applyAlignment="1" applyProtection="1">
      <alignment horizontal="center" vertical="top" wrapText="1"/>
      <protection locked="0"/>
    </xf>
    <xf numFmtId="0" fontId="2" fillId="6" borderId="17" xfId="0" applyNumberFormat="1" applyFont="1" applyFill="1" applyBorder="1" applyAlignment="1" applyProtection="1">
      <alignment horizontal="center" vertical="top" wrapText="1"/>
      <protection locked="0"/>
    </xf>
    <xf numFmtId="0" fontId="2" fillId="6" borderId="1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6" borderId="37" xfId="0" applyNumberFormat="1" applyFont="1" applyFill="1" applyBorder="1" applyAlignment="1" applyProtection="1">
      <alignment horizontal="center" vertical="top" wrapText="1"/>
      <protection locked="0"/>
    </xf>
    <xf numFmtId="49" fontId="2" fillId="6" borderId="33" xfId="0" applyNumberFormat="1" applyFont="1" applyFill="1" applyBorder="1" applyAlignment="1" applyProtection="1">
      <alignment horizontal="center" vertical="top" wrapText="1"/>
      <protection locked="0"/>
    </xf>
    <xf numFmtId="49" fontId="2" fillId="6" borderId="35" xfId="0" applyNumberFormat="1" applyFont="1" applyFill="1" applyBorder="1" applyAlignment="1" applyProtection="1">
      <alignment horizontal="center" vertical="top" wrapText="1"/>
      <protection locked="0"/>
    </xf>
    <xf numFmtId="2" fontId="29" fillId="6" borderId="37" xfId="0" applyNumberFormat="1" applyFont="1" applyFill="1" applyBorder="1" applyAlignment="1" applyProtection="1">
      <alignment horizontal="center" vertical="top" wrapText="1"/>
      <protection locked="0"/>
    </xf>
    <xf numFmtId="2" fontId="29" fillId="6" borderId="33" xfId="0" applyNumberFormat="1" applyFont="1" applyFill="1" applyBorder="1" applyAlignment="1" applyProtection="1">
      <alignment horizontal="center" vertical="top" wrapText="1"/>
      <protection locked="0"/>
    </xf>
    <xf numFmtId="2" fontId="29" fillId="6" borderId="35" xfId="0" applyNumberFormat="1" applyFont="1" applyFill="1" applyBorder="1" applyAlignment="1" applyProtection="1">
      <alignment horizontal="center" vertical="top" wrapText="1"/>
      <protection locked="0"/>
    </xf>
    <xf numFmtId="2" fontId="27" fillId="6" borderId="19" xfId="0" applyNumberFormat="1" applyFont="1" applyFill="1" applyBorder="1" applyAlignment="1">
      <alignment horizontal="center" vertical="center"/>
    </xf>
    <xf numFmtId="2" fontId="27" fillId="6" borderId="17" xfId="0" applyNumberFormat="1" applyFont="1" applyFill="1" applyBorder="1" applyAlignment="1">
      <alignment horizontal="center" vertical="center"/>
    </xf>
    <xf numFmtId="2" fontId="27" fillId="6" borderId="18" xfId="0" applyNumberFormat="1" applyFont="1" applyFill="1" applyBorder="1" applyAlignment="1">
      <alignment horizontal="center" vertical="center"/>
    </xf>
    <xf numFmtId="0" fontId="2" fillId="6" borderId="32" xfId="0" applyNumberFormat="1" applyFont="1" applyFill="1" applyBorder="1" applyAlignment="1" applyProtection="1">
      <alignment horizontal="center" vertical="top" wrapText="1"/>
      <protection locked="0"/>
    </xf>
    <xf numFmtId="0" fontId="2" fillId="6" borderId="33" xfId="0" applyNumberFormat="1" applyFont="1" applyFill="1" applyBorder="1" applyAlignment="1" applyProtection="1">
      <alignment horizontal="center" vertical="top" wrapText="1"/>
      <protection locked="0"/>
    </xf>
    <xf numFmtId="0" fontId="2" fillId="6" borderId="35" xfId="0" applyNumberFormat="1" applyFont="1" applyFill="1" applyBorder="1" applyAlignment="1" applyProtection="1">
      <alignment horizontal="center" vertical="top" wrapText="1"/>
      <protection locked="0"/>
    </xf>
    <xf numFmtId="49" fontId="2" fillId="6" borderId="34" xfId="0" applyNumberFormat="1" applyFont="1" applyFill="1" applyBorder="1" applyAlignment="1" applyProtection="1">
      <alignment horizontal="center" vertical="top" wrapText="1"/>
      <protection locked="0"/>
    </xf>
    <xf numFmtId="0" fontId="2" fillId="6" borderId="16" xfId="0" applyNumberFormat="1" applyFont="1" applyFill="1" applyBorder="1" applyAlignment="1" applyProtection="1">
      <alignment horizontal="left"/>
      <protection locked="0"/>
    </xf>
    <xf numFmtId="0" fontId="2" fillId="6" borderId="17" xfId="0" applyNumberFormat="1" applyFont="1" applyFill="1" applyBorder="1" applyAlignment="1" applyProtection="1">
      <alignment horizontal="left"/>
      <protection locked="0"/>
    </xf>
    <xf numFmtId="0" fontId="2" fillId="6" borderId="26" xfId="0" applyNumberFormat="1" applyFont="1" applyFill="1" applyBorder="1" applyAlignment="1" applyProtection="1">
      <alignment horizontal="left"/>
      <protection locked="0"/>
    </xf>
    <xf numFmtId="0" fontId="2" fillId="6" borderId="32" xfId="0" applyNumberFormat="1" applyFont="1" applyFill="1" applyBorder="1" applyAlignment="1" applyProtection="1">
      <alignment horizontal="left"/>
      <protection locked="0"/>
    </xf>
    <xf numFmtId="0" fontId="2" fillId="6" borderId="33" xfId="0" applyNumberFormat="1" applyFont="1" applyFill="1" applyBorder="1" applyAlignment="1" applyProtection="1">
      <alignment horizontal="left"/>
      <protection locked="0"/>
    </xf>
    <xf numFmtId="0" fontId="2" fillId="6" borderId="34" xfId="0" applyNumberFormat="1" applyFont="1" applyFill="1" applyBorder="1" applyAlignment="1" applyProtection="1">
      <alignment horizontal="left"/>
      <protection locked="0"/>
    </xf>
    <xf numFmtId="0" fontId="25" fillId="0" borderId="28" xfId="0" applyFont="1" applyBorder="1" applyAlignment="1" applyProtection="1">
      <alignment horizontal="center"/>
    </xf>
    <xf numFmtId="0" fontId="25" fillId="0" borderId="29" xfId="0" applyFont="1" applyBorder="1" applyAlignment="1" applyProtection="1">
      <alignment horizontal="center"/>
    </xf>
    <xf numFmtId="0" fontId="25" fillId="0" borderId="30" xfId="0" applyFont="1" applyBorder="1" applyAlignment="1" applyProtection="1">
      <alignment horizontal="center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2" fontId="27" fillId="6" borderId="37" xfId="0" applyNumberFormat="1" applyFont="1" applyFill="1" applyBorder="1" applyAlignment="1">
      <alignment horizontal="center" vertical="center"/>
    </xf>
    <xf numFmtId="2" fontId="27" fillId="6" borderId="33" xfId="0" applyNumberFormat="1" applyFont="1" applyFill="1" applyBorder="1" applyAlignment="1">
      <alignment horizontal="center" vertical="center"/>
    </xf>
    <xf numFmtId="2" fontId="27" fillId="6" borderId="35" xfId="0" applyNumberFormat="1" applyFont="1" applyFill="1" applyBorder="1" applyAlignment="1">
      <alignment horizontal="center" vertical="center"/>
    </xf>
    <xf numFmtId="2" fontId="16" fillId="6" borderId="19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17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18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17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18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37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33" xfId="0" applyNumberFormat="1" applyFont="1" applyFill="1" applyBorder="1" applyAlignment="1" applyProtection="1">
      <alignment horizontal="center" vertical="center" wrapText="1"/>
      <protection locked="0"/>
    </xf>
    <xf numFmtId="2" fontId="30" fillId="6" borderId="35" xfId="0" applyNumberFormat="1" applyFont="1" applyFill="1" applyBorder="1" applyAlignment="1" applyProtection="1">
      <alignment horizontal="center" vertical="center" wrapText="1"/>
      <protection locked="0"/>
    </xf>
    <xf numFmtId="2" fontId="29" fillId="6" borderId="19" xfId="0" applyNumberFormat="1" applyFont="1" applyFill="1" applyBorder="1" applyAlignment="1" applyProtection="1">
      <alignment horizontal="center" vertical="top" wrapText="1"/>
      <protection locked="0"/>
    </xf>
    <xf numFmtId="2" fontId="29" fillId="6" borderId="17" xfId="0" applyNumberFormat="1" applyFont="1" applyFill="1" applyBorder="1" applyAlignment="1" applyProtection="1">
      <alignment horizontal="center" vertical="top" wrapText="1"/>
      <protection locked="0"/>
    </xf>
    <xf numFmtId="2" fontId="29" fillId="6" borderId="18" xfId="0" applyNumberFormat="1" applyFont="1" applyFill="1" applyBorder="1" applyAlignment="1" applyProtection="1">
      <alignment horizontal="center" vertical="top" wrapText="1"/>
      <protection locked="0"/>
    </xf>
    <xf numFmtId="2" fontId="29" fillId="6" borderId="19" xfId="0" applyNumberFormat="1" applyFont="1" applyFill="1" applyBorder="1" applyAlignment="1" applyProtection="1">
      <alignment horizontal="center" vertical="center" wrapText="1"/>
      <protection locked="0"/>
    </xf>
    <xf numFmtId="2" fontId="29" fillId="6" borderId="17" xfId="0" applyNumberFormat="1" applyFont="1" applyFill="1" applyBorder="1" applyAlignment="1" applyProtection="1">
      <alignment horizontal="center" vertical="center" wrapText="1"/>
      <protection locked="0"/>
    </xf>
    <xf numFmtId="2" fontId="29" fillId="6" borderId="18" xfId="0" applyNumberFormat="1" applyFont="1" applyFill="1" applyBorder="1" applyAlignment="1" applyProtection="1">
      <alignment horizontal="center" vertical="center" wrapText="1"/>
      <protection locked="0"/>
    </xf>
    <xf numFmtId="2" fontId="28" fillId="6" borderId="19" xfId="0" applyNumberFormat="1" applyFont="1" applyFill="1" applyBorder="1" applyAlignment="1">
      <alignment horizontal="center" vertical="center"/>
    </xf>
    <xf numFmtId="2" fontId="28" fillId="6" borderId="17" xfId="0" applyNumberFormat="1" applyFont="1" applyFill="1" applyBorder="1" applyAlignment="1">
      <alignment horizontal="center" vertical="center"/>
    </xf>
    <xf numFmtId="2" fontId="28" fillId="6" borderId="18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6" borderId="19" xfId="0" applyNumberFormat="1" applyFont="1" applyFill="1" applyBorder="1" applyAlignment="1" applyProtection="1">
      <alignment horizontal="center" vertical="top" wrapText="1"/>
      <protection locked="0"/>
    </xf>
    <xf numFmtId="0" fontId="2" fillId="6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2" fillId="6" borderId="37" xfId="0" applyNumberFormat="1" applyFont="1" applyFill="1" applyBorder="1" applyAlignment="1" applyProtection="1">
      <alignment horizontal="left" vertical="top" wrapText="1"/>
      <protection locked="0"/>
    </xf>
    <xf numFmtId="0" fontId="2" fillId="6" borderId="33" xfId="0" applyNumberFormat="1" applyFont="1" applyFill="1" applyBorder="1" applyAlignment="1" applyProtection="1">
      <alignment horizontal="left" vertical="top" wrapText="1"/>
      <protection locked="0"/>
    </xf>
    <xf numFmtId="0" fontId="2" fillId="6" borderId="34" xfId="0" applyNumberFormat="1" applyFont="1" applyFill="1" applyBorder="1" applyAlignment="1" applyProtection="1">
      <alignment horizontal="left" vertical="top" wrapText="1"/>
      <protection locked="0"/>
    </xf>
    <xf numFmtId="0" fontId="17" fillId="6" borderId="34" xfId="0" applyNumberFormat="1" applyFont="1" applyFill="1" applyBorder="1" applyAlignment="1" applyProtection="1">
      <alignment horizontal="center" vertical="top" wrapText="1"/>
      <protection locked="0"/>
    </xf>
    <xf numFmtId="0" fontId="17" fillId="6" borderId="19" xfId="0" applyNumberFormat="1" applyFont="1" applyFill="1" applyBorder="1" applyAlignment="1" applyProtection="1">
      <alignment vertical="top" wrapText="1"/>
      <protection locked="0"/>
    </xf>
    <xf numFmtId="0" fontId="17" fillId="6" borderId="17" xfId="0" applyNumberFormat="1" applyFont="1" applyFill="1" applyBorder="1" applyAlignment="1" applyProtection="1">
      <alignment vertical="top" wrapText="1"/>
      <protection locked="0"/>
    </xf>
    <xf numFmtId="0" fontId="17" fillId="6" borderId="18" xfId="0" applyNumberFormat="1" applyFont="1" applyFill="1" applyBorder="1" applyAlignment="1" applyProtection="1">
      <alignment vertical="top" wrapText="1"/>
      <protection locked="0"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25" fillId="5" borderId="39" xfId="0" applyFont="1" applyFill="1" applyBorder="1" applyAlignment="1">
      <alignment horizontal="center"/>
    </xf>
    <xf numFmtId="0" fontId="25" fillId="5" borderId="40" xfId="0" applyFont="1" applyFill="1" applyBorder="1" applyAlignment="1">
      <alignment horizontal="center"/>
    </xf>
    <xf numFmtId="0" fontId="25" fillId="5" borderId="41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0" fontId="34" fillId="5" borderId="44" xfId="0" applyFont="1" applyFill="1" applyBorder="1" applyAlignment="1">
      <alignment horizontal="center"/>
    </xf>
    <xf numFmtId="0" fontId="35" fillId="5" borderId="45" xfId="0" applyFont="1" applyFill="1" applyBorder="1" applyAlignment="1">
      <alignment horizontal="center"/>
    </xf>
    <xf numFmtId="0" fontId="35" fillId="5" borderId="46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</cellXfs>
  <cellStyles count="4">
    <cellStyle name="20% — akcent 1" xfId="1" builtinId="30"/>
    <cellStyle name="Normalny" xfId="0" builtinId="0"/>
    <cellStyle name="Procentowy" xfId="2" builtinId="5"/>
    <cellStyle name="Procentowy 2" xfId="3"/>
  </cellStyles>
  <dxfs count="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10</xdr:row>
      <xdr:rowOff>123825</xdr:rowOff>
    </xdr:from>
    <xdr:to>
      <xdr:col>12</xdr:col>
      <xdr:colOff>247650</xdr:colOff>
      <xdr:row>11</xdr:row>
      <xdr:rowOff>123825</xdr:rowOff>
    </xdr:to>
    <xdr:grpSp>
      <xdr:nvGrpSpPr>
        <xdr:cNvPr id="6144" name="Grupa 9"/>
        <xdr:cNvGrpSpPr>
          <a:grpSpLocks/>
        </xdr:cNvGrpSpPr>
      </xdr:nvGrpSpPr>
      <xdr:grpSpPr bwMode="auto">
        <a:xfrm>
          <a:off x="8664575" y="3832225"/>
          <a:ext cx="1958975" cy="177800"/>
          <a:chOff x="4219577" y="3571876"/>
          <a:chExt cx="1362073" cy="190500"/>
        </a:xfrm>
      </xdr:grpSpPr>
      <xdr:cxnSp macro="">
        <xdr:nvCxnSpPr>
          <xdr:cNvPr id="2" name="Łącznik prosty ze strzałką 2"/>
          <xdr:cNvCxnSpPr/>
        </xdr:nvCxnSpPr>
        <xdr:spPr>
          <a:xfrm rot="10800000" flipV="1">
            <a:off x="4219577" y="3692192"/>
            <a:ext cx="1140106" cy="40105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Prostokąt zaokrąglony 7"/>
          <xdr:cNvSpPr/>
        </xdr:nvSpPr>
        <xdr:spPr>
          <a:xfrm>
            <a:off x="5379861" y="3571876"/>
            <a:ext cx="201789" cy="190500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l-PL"/>
          </a:p>
        </xdr:txBody>
      </xdr:sp>
      <xdr:sp macro="" textlink="">
        <xdr:nvSpPr>
          <xdr:cNvPr id="5" name="Trójkąt równoramienny 8"/>
          <xdr:cNvSpPr/>
        </xdr:nvSpPr>
        <xdr:spPr>
          <a:xfrm flipH="1" flipV="1">
            <a:off x="5440398" y="3642060"/>
            <a:ext cx="121073" cy="70184"/>
          </a:xfrm>
          <a:prstGeom prst="triangle">
            <a:avLst/>
          </a:prstGeom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pl-PL"/>
          </a:p>
        </xdr:txBody>
      </xdr:sp>
    </xdr:grpSp>
    <xdr:clientData/>
  </xdr:twoCellAnchor>
  <xdr:twoCellAnchor>
    <xdr:from>
      <xdr:col>10</xdr:col>
      <xdr:colOff>64435</xdr:colOff>
      <xdr:row>24</xdr:row>
      <xdr:rowOff>290233</xdr:rowOff>
    </xdr:from>
    <xdr:to>
      <xdr:col>12</xdr:col>
      <xdr:colOff>193302</xdr:colOff>
      <xdr:row>25</xdr:row>
      <xdr:rowOff>109258</xdr:rowOff>
    </xdr:to>
    <xdr:grpSp>
      <xdr:nvGrpSpPr>
        <xdr:cNvPr id="6145" name="Grupa 9"/>
        <xdr:cNvGrpSpPr>
          <a:grpSpLocks/>
        </xdr:cNvGrpSpPr>
      </xdr:nvGrpSpPr>
      <xdr:grpSpPr bwMode="auto">
        <a:xfrm>
          <a:off x="8548035" y="7262533"/>
          <a:ext cx="2021167" cy="187325"/>
          <a:chOff x="4219577" y="3571876"/>
          <a:chExt cx="1362073" cy="190500"/>
        </a:xfrm>
        <a:solidFill>
          <a:sysClr val="window" lastClr="FFFFFF"/>
        </a:solidFill>
      </xdr:grpSpPr>
      <xdr:cxnSp macro="">
        <xdr:nvCxnSpPr>
          <xdr:cNvPr id="3" name="Łącznik prosty ze strzałką 2"/>
          <xdr:cNvCxnSpPr/>
        </xdr:nvCxnSpPr>
        <xdr:spPr>
          <a:xfrm rot="10800000" flipV="1">
            <a:off x="4219577" y="3692192"/>
            <a:ext cx="1141456" cy="40105"/>
          </a:xfrm>
          <a:prstGeom prst="straightConnector1">
            <a:avLst/>
          </a:prstGeom>
          <a:grpFill/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Prostokąt zaokrąglony 7"/>
          <xdr:cNvSpPr/>
        </xdr:nvSpPr>
        <xdr:spPr>
          <a:xfrm>
            <a:off x="5380217" y="3571876"/>
            <a:ext cx="201433" cy="190500"/>
          </a:xfrm>
          <a:prstGeom prst="roundRect">
            <a:avLst/>
          </a:prstGeom>
          <a:grpFill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l-PL"/>
          </a:p>
        </xdr:txBody>
      </xdr:sp>
      <xdr:sp macro="" textlink="">
        <xdr:nvSpPr>
          <xdr:cNvPr id="9" name="Trójkąt równoramienny 8"/>
          <xdr:cNvSpPr/>
        </xdr:nvSpPr>
        <xdr:spPr>
          <a:xfrm flipH="1" flipV="1">
            <a:off x="5437769" y="3642060"/>
            <a:ext cx="115105" cy="70184"/>
          </a:xfrm>
          <a:prstGeom prst="triangle">
            <a:avLst/>
          </a:prstGeom>
          <a:grpFill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pl-PL"/>
          </a:p>
        </xdr:txBody>
      </xdr:sp>
    </xdr:grpSp>
    <xdr:clientData/>
  </xdr:twoCellAnchor>
  <xdr:twoCellAnchor editAs="oneCell">
    <xdr:from>
      <xdr:col>25</xdr:col>
      <xdr:colOff>401732</xdr:colOff>
      <xdr:row>0</xdr:row>
      <xdr:rowOff>47625</xdr:rowOff>
    </xdr:from>
    <xdr:to>
      <xdr:col>26</xdr:col>
      <xdr:colOff>252053</xdr:colOff>
      <xdr:row>0</xdr:row>
      <xdr:rowOff>1304925</xdr:rowOff>
    </xdr:to>
    <xdr:pic>
      <xdr:nvPicPr>
        <xdr:cNvPr id="614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9026" y="47625"/>
          <a:ext cx="111498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426944</xdr:colOff>
      <xdr:row>41</xdr:row>
      <xdr:rowOff>86845</xdr:rowOff>
    </xdr:from>
    <xdr:to>
      <xdr:col>25</xdr:col>
      <xdr:colOff>979394</xdr:colOff>
      <xdr:row>49</xdr:row>
      <xdr:rowOff>48745</xdr:rowOff>
    </xdr:to>
    <xdr:pic>
      <xdr:nvPicPr>
        <xdr:cNvPr id="6147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4003" y="12749492"/>
          <a:ext cx="2210921" cy="2472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CQ311"/>
  <sheetViews>
    <sheetView tabSelected="1" zoomScale="75" zoomScaleNormal="75" zoomScaleSheetLayoutView="100" workbookViewId="0">
      <selection activeCell="A16" sqref="A16:AB22"/>
    </sheetView>
  </sheetViews>
  <sheetFormatPr defaultRowHeight="14.25"/>
  <cols>
    <col min="1" max="1" width="7.125" customWidth="1"/>
    <col min="2" max="2" width="11.875" customWidth="1"/>
    <col min="3" max="3" width="13.125" customWidth="1"/>
    <col min="4" max="7" width="10.625" customWidth="1"/>
    <col min="8" max="8" width="10.125" bestFit="1" customWidth="1"/>
    <col min="9" max="9" width="12.25" customWidth="1"/>
    <col min="10" max="10" width="14" customWidth="1"/>
    <col min="11" max="11" width="13.5" customWidth="1"/>
    <col min="12" max="12" width="11.375" customWidth="1"/>
    <col min="13" max="13" width="10.875" customWidth="1"/>
    <col min="14" max="24" width="8" customWidth="1"/>
    <col min="25" max="25" width="14.125" bestFit="1" customWidth="1"/>
    <col min="26" max="26" width="16.75" customWidth="1"/>
    <col min="27" max="28" width="8" customWidth="1"/>
    <col min="29" max="29" width="16.625" style="44" customWidth="1"/>
    <col min="30" max="42" width="9" style="44" customWidth="1"/>
    <col min="43" max="46" width="12.625" style="44" customWidth="1"/>
    <col min="47" max="95" width="9" style="44" customWidth="1"/>
  </cols>
  <sheetData>
    <row r="1" spans="1:95" ht="108" customHeight="1" thickBot="1">
      <c r="A1" s="217" t="s">
        <v>200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9"/>
    </row>
    <row r="2" spans="1:95" ht="57" customHeight="1">
      <c r="A2" s="231" t="s">
        <v>0</v>
      </c>
      <c r="B2" s="232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0"/>
    </row>
    <row r="3" spans="1:95" ht="28.5" customHeight="1">
      <c r="A3" s="40" t="s">
        <v>159</v>
      </c>
      <c r="B3" s="13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3"/>
    </row>
    <row r="4" spans="1:95" ht="14.25" customHeight="1">
      <c r="A4" s="9" t="s">
        <v>1</v>
      </c>
      <c r="B4" s="8"/>
      <c r="C4" s="1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</row>
    <row r="5" spans="1:95">
      <c r="A5" s="9" t="s">
        <v>24</v>
      </c>
      <c r="B5" s="8"/>
      <c r="C5" s="8"/>
      <c r="D5" s="8"/>
      <c r="E5" s="8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1"/>
    </row>
    <row r="6" spans="1:95">
      <c r="A6" s="1" t="s">
        <v>2</v>
      </c>
      <c r="B6" s="3"/>
      <c r="C6" s="3"/>
      <c r="D6" s="3"/>
      <c r="E6" s="2"/>
      <c r="F6" s="222"/>
      <c r="G6" s="223"/>
      <c r="H6" s="224"/>
      <c r="I6" s="3" t="s">
        <v>3</v>
      </c>
      <c r="J6" s="2"/>
      <c r="K6" s="3"/>
      <c r="L6" s="2"/>
      <c r="M6" s="2"/>
      <c r="N6" s="3"/>
      <c r="O6" s="222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33"/>
    </row>
    <row r="7" spans="1:95">
      <c r="A7" s="1" t="s">
        <v>5</v>
      </c>
      <c r="B7" s="3"/>
      <c r="C7" s="3"/>
      <c r="D7" s="3"/>
      <c r="E7" s="2"/>
      <c r="F7" s="225"/>
      <c r="G7" s="226"/>
      <c r="H7" s="227"/>
      <c r="I7" s="3" t="s">
        <v>12</v>
      </c>
      <c r="J7" s="2"/>
      <c r="K7" s="3"/>
      <c r="L7" s="2"/>
      <c r="M7" s="2"/>
      <c r="N7" s="3"/>
      <c r="O7" s="225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34"/>
    </row>
    <row r="8" spans="1:95">
      <c r="A8" s="1" t="s">
        <v>6</v>
      </c>
      <c r="B8" s="3"/>
      <c r="C8" s="3"/>
      <c r="D8" s="3"/>
      <c r="E8" s="2"/>
      <c r="F8" s="235"/>
      <c r="G8" s="236"/>
      <c r="H8" s="237"/>
      <c r="I8" s="4"/>
      <c r="J8" s="4"/>
      <c r="K8" s="11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</row>
    <row r="9" spans="1:95">
      <c r="A9" s="15" t="s">
        <v>9</v>
      </c>
      <c r="B9" s="8"/>
      <c r="C9" s="8"/>
      <c r="D9" s="8"/>
      <c r="E9" s="16"/>
      <c r="F9" s="117">
        <v>4.3426</v>
      </c>
      <c r="G9" s="116"/>
      <c r="H9" s="116"/>
      <c r="I9" s="5"/>
      <c r="J9" s="17" t="s">
        <v>4</v>
      </c>
      <c r="K9" s="16"/>
      <c r="L9" s="8"/>
      <c r="M9" s="8"/>
      <c r="N9" s="20" t="str">
        <f>IF(O7=0,"",F8/O7)</f>
        <v/>
      </c>
      <c r="O9" s="8"/>
      <c r="P9" s="238" t="str">
        <f>IF(O7=0,"",F8/O7)</f>
        <v/>
      </c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40"/>
      <c r="AD9"/>
    </row>
    <row r="10" spans="1:95">
      <c r="A10" s="15" t="s">
        <v>7</v>
      </c>
      <c r="B10" s="17"/>
      <c r="C10" s="17"/>
      <c r="D10" s="17"/>
      <c r="E10" s="16"/>
      <c r="F10" s="241">
        <f>ROUND(F7/$F$9,D82)</f>
        <v>0</v>
      </c>
      <c r="G10" s="241"/>
      <c r="H10" s="6"/>
      <c r="I10" s="6"/>
      <c r="J10" s="17" t="s">
        <v>13</v>
      </c>
      <c r="K10" s="16"/>
      <c r="L10" s="8"/>
      <c r="M10" s="8"/>
      <c r="N10" s="8"/>
      <c r="O10" s="8"/>
      <c r="P10" s="268">
        <f>ROUND(O7/$F$9,2)</f>
        <v>0</v>
      </c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70"/>
    </row>
    <row r="11" spans="1:95">
      <c r="A11" s="15" t="s">
        <v>8</v>
      </c>
      <c r="B11" s="17"/>
      <c r="C11" s="17"/>
      <c r="D11" s="17"/>
      <c r="E11" s="34"/>
      <c r="F11" s="267">
        <f>ROUND(F8/$F$9,2)</f>
        <v>0</v>
      </c>
      <c r="G11" s="267"/>
      <c r="H11" s="6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8"/>
    </row>
    <row r="12" spans="1:95" ht="15" thickBot="1">
      <c r="A12" s="31" t="s">
        <v>10</v>
      </c>
      <c r="B12" s="32"/>
      <c r="C12" s="32"/>
      <c r="D12" s="271" t="s">
        <v>11</v>
      </c>
      <c r="E12" s="272"/>
      <c r="F12" s="272"/>
      <c r="G12" s="272"/>
      <c r="H12" s="273"/>
      <c r="I12" s="273"/>
      <c r="J12" s="27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95">
      <c r="A13" s="12"/>
      <c r="B13" s="12"/>
      <c r="C13" s="12"/>
      <c r="D13" s="30"/>
      <c r="E13" s="30"/>
      <c r="F13" s="30"/>
      <c r="G13" s="30"/>
      <c r="H13" s="30"/>
      <c r="I13" s="30"/>
      <c r="J13" s="3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Q13" s="39"/>
      <c r="AR13" s="39"/>
      <c r="AS13" s="39"/>
    </row>
    <row r="14" spans="1:95" s="26" customFormat="1" ht="14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6"/>
      <c r="AR14" s="46"/>
      <c r="AS14" s="46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</row>
    <row r="15" spans="1:95">
      <c r="A15" s="158" t="s">
        <v>125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60"/>
    </row>
    <row r="16" spans="1:95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8"/>
    </row>
    <row r="17" spans="1:95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1"/>
    </row>
    <row r="18" spans="1:95" ht="28.5" customHeight="1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1"/>
    </row>
    <row r="19" spans="1:95">
      <c r="A19" s="19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1"/>
    </row>
    <row r="20" spans="1:95">
      <c r="A20" s="199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1"/>
    </row>
    <row r="21" spans="1:95" ht="28.5" customHeight="1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1"/>
    </row>
    <row r="22" spans="1:95" ht="43.5" customHeight="1" thickBot="1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4"/>
    </row>
    <row r="23" spans="1:95" s="26" customFormat="1" ht="14.25" customHeight="1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</row>
    <row r="24" spans="1:95">
      <c r="A24" s="158" t="s">
        <v>160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</row>
    <row r="25" spans="1:95" ht="28.5" customHeight="1">
      <c r="A25" s="187" t="s">
        <v>161</v>
      </c>
      <c r="B25" s="188"/>
      <c r="C25" s="189"/>
      <c r="D25" s="184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6"/>
    </row>
    <row r="26" spans="1:95" ht="14.25" customHeight="1">
      <c r="A26" s="208" t="s">
        <v>162</v>
      </c>
      <c r="B26" s="209"/>
      <c r="C26" s="210"/>
      <c r="D26" s="252" t="s">
        <v>54</v>
      </c>
      <c r="E26" s="253"/>
      <c r="F26" s="253"/>
      <c r="G26" s="253"/>
      <c r="H26" s="253"/>
      <c r="I26" s="253"/>
      <c r="J26" s="254"/>
      <c r="K26" s="97"/>
      <c r="L26" s="86"/>
      <c r="AT26" s="39"/>
      <c r="AU26" s="39"/>
    </row>
    <row r="27" spans="1:95" ht="28.5" customHeight="1">
      <c r="A27" s="208" t="s">
        <v>163</v>
      </c>
      <c r="B27" s="209"/>
      <c r="C27" s="210"/>
      <c r="D27" s="211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3"/>
    </row>
    <row r="28" spans="1:95">
      <c r="A28" s="258" t="s">
        <v>19</v>
      </c>
      <c r="B28" s="257"/>
      <c r="C28" s="259"/>
      <c r="D28" s="260"/>
      <c r="E28" s="261"/>
      <c r="F28" s="262"/>
      <c r="G28" s="19" t="s">
        <v>25</v>
      </c>
      <c r="H28" s="169"/>
      <c r="I28" s="170"/>
      <c r="J28" s="263"/>
      <c r="K28" s="257" t="s">
        <v>20</v>
      </c>
      <c r="L28" s="257"/>
      <c r="M28" s="169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</row>
    <row r="29" spans="1:95">
      <c r="A29" s="1" t="s">
        <v>14</v>
      </c>
      <c r="B29" s="3"/>
      <c r="C29" s="3"/>
      <c r="D29" s="190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2"/>
    </row>
    <row r="30" spans="1:95">
      <c r="A30" s="1" t="s">
        <v>15</v>
      </c>
      <c r="B30" s="3"/>
      <c r="C30" s="3"/>
      <c r="D30" s="190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2"/>
    </row>
    <row r="31" spans="1:95">
      <c r="A31" s="1" t="s">
        <v>16</v>
      </c>
      <c r="B31" s="214"/>
      <c r="C31" s="215"/>
      <c r="D31" s="215"/>
      <c r="E31" s="215"/>
      <c r="F31" s="215"/>
      <c r="G31" s="215"/>
      <c r="H31" s="215"/>
      <c r="I31" s="216"/>
      <c r="J31" s="3" t="s">
        <v>17</v>
      </c>
      <c r="K31" s="248"/>
      <c r="L31" s="249"/>
      <c r="M31" s="250"/>
      <c r="N31" s="3" t="s">
        <v>18</v>
      </c>
      <c r="O31" s="172"/>
      <c r="P31" s="173"/>
      <c r="Q31" s="174"/>
      <c r="R31" s="175" t="s">
        <v>126</v>
      </c>
      <c r="S31" s="176"/>
      <c r="T31" s="176"/>
      <c r="U31" s="172"/>
      <c r="V31" s="173"/>
      <c r="W31" s="173"/>
      <c r="X31" s="173"/>
      <c r="Y31" s="173"/>
      <c r="Z31" s="173"/>
      <c r="AA31" s="173"/>
      <c r="AB31" s="177"/>
    </row>
    <row r="32" spans="1:95">
      <c r="A32" s="205" t="s">
        <v>182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7"/>
    </row>
    <row r="33" spans="1:95" ht="28.5" customHeight="1">
      <c r="A33" s="187" t="s">
        <v>22</v>
      </c>
      <c r="B33" s="188"/>
      <c r="C33" s="189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3"/>
    </row>
    <row r="34" spans="1:95" ht="28.5" customHeight="1">
      <c r="A34" s="208" t="s">
        <v>23</v>
      </c>
      <c r="B34" s="209"/>
      <c r="C34" s="210"/>
      <c r="D34" s="211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</row>
    <row r="35" spans="1:95" ht="28.5" customHeight="1" thickBot="1">
      <c r="A35" s="166" t="s">
        <v>15</v>
      </c>
      <c r="B35" s="167"/>
      <c r="C35" s="168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5"/>
    </row>
    <row r="36" spans="1:95" s="26" customFormat="1" ht="28.35" customHeight="1">
      <c r="A36" s="178" t="s">
        <v>22</v>
      </c>
      <c r="B36" s="179"/>
      <c r="C36" s="180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95" s="26" customFormat="1" ht="28.35" customHeight="1">
      <c r="A37" s="208" t="s">
        <v>23</v>
      </c>
      <c r="B37" s="209"/>
      <c r="C37" s="210"/>
      <c r="D37" s="21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</row>
    <row r="38" spans="1:95" s="26" customFormat="1" ht="28.35" customHeight="1" thickBot="1">
      <c r="A38" s="166" t="s">
        <v>15</v>
      </c>
      <c r="B38" s="167"/>
      <c r="C38" s="168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</row>
    <row r="39" spans="1:95" s="26" customFormat="1" ht="28.35" customHeight="1">
      <c r="A39" s="178" t="s">
        <v>22</v>
      </c>
      <c r="B39" s="179"/>
      <c r="C39" s="180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</row>
    <row r="40" spans="1:95" s="26" customFormat="1" ht="28.35" customHeight="1">
      <c r="A40" s="208" t="s">
        <v>23</v>
      </c>
      <c r="B40" s="209"/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</row>
    <row r="41" spans="1:95" s="26" customFormat="1" ht="28.35" customHeight="1" thickBot="1">
      <c r="A41" s="166" t="s">
        <v>15</v>
      </c>
      <c r="B41" s="167"/>
      <c r="C41" s="168"/>
      <c r="D41" s="193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</row>
    <row r="42" spans="1:95" s="26" customFormat="1" ht="25.35" customHeight="1">
      <c r="A42" s="22"/>
      <c r="B42" s="22"/>
      <c r="C42" s="2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</row>
    <row r="43" spans="1:95" s="26" customFormat="1" ht="25.35" customHeight="1">
      <c r="A43" s="22"/>
      <c r="B43" s="22"/>
      <c r="C43" s="2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</row>
    <row r="44" spans="1:95" s="26" customFormat="1" ht="25.35" customHeight="1">
      <c r="A44" s="22"/>
      <c r="B44" s="22"/>
      <c r="C44" s="2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</row>
    <row r="45" spans="1:95" s="26" customFormat="1" ht="25.35" customHeight="1">
      <c r="A45" s="22"/>
      <c r="B45" s="22"/>
      <c r="C45" s="22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</row>
    <row r="46" spans="1:95" s="26" customFormat="1" ht="25.35" customHeight="1">
      <c r="A46" s="22"/>
      <c r="B46" s="22"/>
      <c r="C46" s="22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</row>
    <row r="47" spans="1:95" s="26" customFormat="1" ht="25.35" customHeight="1">
      <c r="A47" s="22"/>
      <c r="B47" s="22"/>
      <c r="C47" s="2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</row>
    <row r="48" spans="1:95" s="26" customFormat="1" ht="25.35" customHeight="1">
      <c r="A48" s="22"/>
      <c r="B48" s="22"/>
      <c r="C48" s="22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</row>
    <row r="49" spans="1:95" s="26" customFormat="1" ht="25.35" customHeight="1">
      <c r="A49" s="22"/>
      <c r="B49" s="22"/>
      <c r="C49" s="22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</row>
    <row r="50" spans="1:95" s="26" customFormat="1" ht="25.35" customHeight="1">
      <c r="A50" s="22"/>
      <c r="B50" s="22"/>
      <c r="C50" s="22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</row>
    <row r="51" spans="1:95" s="26" customFormat="1" ht="25.35" customHeight="1">
      <c r="A51" s="22"/>
      <c r="B51" s="22"/>
      <c r="C51" s="22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</row>
    <row r="52" spans="1:95" s="26" customFormat="1" ht="25.35" customHeight="1">
      <c r="A52" s="35"/>
      <c r="B52" s="35"/>
      <c r="C52" s="35"/>
      <c r="D52" s="36"/>
      <c r="E52" s="36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</row>
    <row r="53" spans="1:95" s="26" customFormat="1" ht="14.25" customHeight="1">
      <c r="A53" s="308" t="s">
        <v>157</v>
      </c>
      <c r="B53" s="308"/>
      <c r="C53" s="308"/>
      <c r="D53" s="308"/>
      <c r="E53" s="308"/>
      <c r="F53" s="308"/>
      <c r="G53" s="308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</row>
    <row r="54" spans="1:95" s="26" customFormat="1" ht="18.75" customHeight="1">
      <c r="A54" s="309"/>
      <c r="B54" s="309"/>
      <c r="C54" s="309"/>
      <c r="D54" s="309"/>
      <c r="E54" s="309"/>
      <c r="F54" s="309"/>
      <c r="G54" s="309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</row>
    <row r="55" spans="1:95" s="26" customFormat="1" ht="14.25" customHeight="1">
      <c r="A55" s="22"/>
      <c r="B55" s="22"/>
      <c r="C55" s="22"/>
      <c r="D55" s="27"/>
      <c r="E55" s="27"/>
      <c r="F55" s="27"/>
      <c r="G55" s="2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</row>
    <row r="56" spans="1:95" s="26" customFormat="1" ht="14.25" customHeight="1">
      <c r="A56" s="307" t="s">
        <v>201</v>
      </c>
      <c r="B56" s="307"/>
      <c r="C56" s="307"/>
      <c r="D56" s="307"/>
      <c r="E56" s="307"/>
      <c r="F56" s="307"/>
      <c r="G56" s="30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</row>
    <row r="57" spans="1:95" s="26" customFormat="1" ht="13.9" customHeight="1">
      <c r="A57" s="307"/>
      <c r="B57" s="307"/>
      <c r="C57" s="307"/>
      <c r="D57" s="307"/>
      <c r="E57" s="307"/>
      <c r="F57" s="307"/>
      <c r="G57" s="30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</row>
    <row r="58" spans="1:95" s="26" customFormat="1" ht="14.25" customHeight="1">
      <c r="A58" s="307"/>
      <c r="B58" s="307"/>
      <c r="C58" s="307"/>
      <c r="D58" s="307"/>
      <c r="E58" s="307"/>
      <c r="F58" s="307"/>
      <c r="G58" s="30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</row>
    <row r="59" spans="1:95" s="26" customFormat="1" ht="14.25" customHeight="1">
      <c r="A59" s="307"/>
      <c r="B59" s="307"/>
      <c r="C59" s="307"/>
      <c r="D59" s="307"/>
      <c r="E59" s="307"/>
      <c r="F59" s="307"/>
      <c r="G59" s="30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</row>
    <row r="60" spans="1:95" s="26" customFormat="1" ht="14.25" customHeight="1">
      <c r="A60" s="307"/>
      <c r="B60" s="307"/>
      <c r="C60" s="307"/>
      <c r="D60" s="307"/>
      <c r="E60" s="307"/>
      <c r="F60" s="307"/>
      <c r="G60" s="30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</row>
    <row r="61" spans="1:95" s="26" customFormat="1" ht="14.25" customHeight="1">
      <c r="A61" s="307"/>
      <c r="B61" s="307"/>
      <c r="C61" s="307"/>
      <c r="D61" s="307"/>
      <c r="E61" s="307"/>
      <c r="F61" s="307"/>
      <c r="G61" s="30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95" s="26" customFormat="1" ht="14.25" customHeight="1" thickBot="1">
      <c r="A62" s="22"/>
      <c r="B62" s="22"/>
      <c r="C62" s="22"/>
      <c r="D62" s="27"/>
      <c r="E62" s="27"/>
      <c r="F62" s="27"/>
      <c r="G62" s="27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</row>
    <row r="63" spans="1:95">
      <c r="A63" s="245" t="s">
        <v>21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7"/>
    </row>
    <row r="64" spans="1:95" s="7" customFormat="1" ht="130.9" customHeight="1">
      <c r="A64" s="304" t="s">
        <v>206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6"/>
      <c r="AC64" s="44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</row>
    <row r="65" spans="1:95" ht="85.5" customHeight="1">
      <c r="A65" s="301"/>
      <c r="B65" s="302"/>
      <c r="C65" s="302"/>
      <c r="D65" s="302"/>
      <c r="E65" s="302"/>
      <c r="F65" s="302"/>
      <c r="G65" s="302"/>
      <c r="H65" s="302"/>
      <c r="I65" s="303"/>
      <c r="J65" s="42" t="s">
        <v>77</v>
      </c>
      <c r="K65" s="42" t="s">
        <v>101</v>
      </c>
      <c r="L65" s="42" t="s">
        <v>102</v>
      </c>
      <c r="M65" s="42" t="s">
        <v>103</v>
      </c>
      <c r="N65" s="42" t="s">
        <v>78</v>
      </c>
      <c r="O65" s="43" t="s">
        <v>104</v>
      </c>
      <c r="P65" s="42" t="s">
        <v>105</v>
      </c>
      <c r="Q65" s="42" t="s">
        <v>106</v>
      </c>
      <c r="R65" s="43" t="s">
        <v>80</v>
      </c>
      <c r="S65" s="42" t="s">
        <v>107</v>
      </c>
      <c r="T65" s="42" t="s">
        <v>108</v>
      </c>
      <c r="U65" s="42" t="s">
        <v>109</v>
      </c>
      <c r="V65" s="43" t="s">
        <v>81</v>
      </c>
      <c r="W65" s="87" t="s">
        <v>110</v>
      </c>
      <c r="X65" s="84" t="s">
        <v>172</v>
      </c>
      <c r="Y65" s="90" t="s">
        <v>183</v>
      </c>
      <c r="AA65" s="44"/>
      <c r="AB65" s="113"/>
      <c r="CO65"/>
      <c r="CP65"/>
      <c r="CQ65"/>
    </row>
    <row r="66" spans="1:95">
      <c r="A66" s="109" t="s">
        <v>79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1"/>
      <c r="Y66" s="90"/>
      <c r="AA66" s="44"/>
      <c r="AB66" s="44"/>
      <c r="CO66"/>
      <c r="CP66"/>
      <c r="CQ66"/>
    </row>
    <row r="67" spans="1:95">
      <c r="A67" s="255" t="s">
        <v>26</v>
      </c>
      <c r="B67" s="256"/>
      <c r="C67" s="256"/>
      <c r="D67" s="256"/>
      <c r="E67" s="256"/>
      <c r="F67" s="256"/>
      <c r="G67" s="256"/>
      <c r="H67" s="165">
        <f>SUM(J68:X69)</f>
        <v>0</v>
      </c>
      <c r="I67" s="165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2"/>
      <c r="Y67" s="90"/>
      <c r="AA67" s="44"/>
      <c r="AB67" s="44"/>
      <c r="CO67"/>
      <c r="CP67"/>
      <c r="CQ67"/>
    </row>
    <row r="68" spans="1:95" s="38" customFormat="1">
      <c r="A68" s="242" t="s">
        <v>65</v>
      </c>
      <c r="B68" s="243"/>
      <c r="C68" s="243"/>
      <c r="D68" s="243"/>
      <c r="E68" s="243"/>
      <c r="F68" s="243"/>
      <c r="G68" s="243"/>
      <c r="H68" s="243"/>
      <c r="I68" s="244"/>
      <c r="J68" s="98"/>
      <c r="K68" s="98"/>
      <c r="L68" s="98"/>
      <c r="M68" s="98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100"/>
      <c r="Y68" s="101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</row>
    <row r="69" spans="1:95" s="38" customFormat="1">
      <c r="A69" s="242" t="s">
        <v>64</v>
      </c>
      <c r="B69" s="243"/>
      <c r="C69" s="243"/>
      <c r="D69" s="243"/>
      <c r="E69" s="243"/>
      <c r="F69" s="243"/>
      <c r="G69" s="243"/>
      <c r="H69" s="243"/>
      <c r="I69" s="244"/>
      <c r="J69" s="102"/>
      <c r="K69" s="102"/>
      <c r="L69" s="102"/>
      <c r="M69" s="102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4"/>
      <c r="Y69" s="101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</row>
    <row r="70" spans="1:95">
      <c r="A70" s="255" t="s">
        <v>27</v>
      </c>
      <c r="B70" s="256"/>
      <c r="C70" s="256"/>
      <c r="D70" s="256"/>
      <c r="E70" s="256"/>
      <c r="F70" s="256"/>
      <c r="G70" s="256"/>
      <c r="H70" s="165">
        <f>SUM(J71:X72)</f>
        <v>0</v>
      </c>
      <c r="I70" s="165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2"/>
      <c r="Y70" s="90"/>
      <c r="AA70" s="44"/>
      <c r="AB70" s="44"/>
      <c r="CO70"/>
      <c r="CP70"/>
      <c r="CQ70"/>
    </row>
    <row r="71" spans="1:95" s="38" customFormat="1">
      <c r="A71" s="242" t="s">
        <v>66</v>
      </c>
      <c r="B71" s="243"/>
      <c r="C71" s="243"/>
      <c r="D71" s="243"/>
      <c r="E71" s="243"/>
      <c r="F71" s="243"/>
      <c r="G71" s="243"/>
      <c r="H71" s="243"/>
      <c r="I71" s="244"/>
      <c r="J71" s="102"/>
      <c r="K71" s="102"/>
      <c r="L71" s="102"/>
      <c r="M71" s="102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4"/>
      <c r="Y71" s="101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</row>
    <row r="72" spans="1:95" s="38" customFormat="1">
      <c r="A72" s="242" t="s">
        <v>67</v>
      </c>
      <c r="B72" s="243"/>
      <c r="C72" s="243"/>
      <c r="D72" s="243">
        <v>9999</v>
      </c>
      <c r="E72" s="243"/>
      <c r="F72" s="243"/>
      <c r="G72" s="243"/>
      <c r="H72" s="243"/>
      <c r="I72" s="244"/>
      <c r="J72" s="102"/>
      <c r="K72" s="102"/>
      <c r="L72" s="102"/>
      <c r="M72" s="102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4"/>
      <c r="Y72" s="101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</row>
    <row r="73" spans="1:95">
      <c r="A73" s="255" t="s">
        <v>28</v>
      </c>
      <c r="B73" s="256"/>
      <c r="C73" s="256"/>
      <c r="D73" s="256"/>
      <c r="E73" s="256"/>
      <c r="F73" s="256"/>
      <c r="G73" s="256"/>
      <c r="H73" s="165">
        <f>SUM(J74:X75)</f>
        <v>0</v>
      </c>
      <c r="I73" s="165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2"/>
      <c r="Y73" s="90"/>
      <c r="AA73" s="44"/>
      <c r="AB73" s="44"/>
      <c r="CO73"/>
      <c r="CP73"/>
      <c r="CQ73"/>
    </row>
    <row r="74" spans="1:95" s="38" customFormat="1">
      <c r="A74" s="242" t="s">
        <v>68</v>
      </c>
      <c r="B74" s="243"/>
      <c r="C74" s="243"/>
      <c r="D74" s="243"/>
      <c r="E74" s="243"/>
      <c r="F74" s="243"/>
      <c r="G74" s="243"/>
      <c r="H74" s="243"/>
      <c r="I74" s="244"/>
      <c r="J74" s="102"/>
      <c r="K74" s="102"/>
      <c r="L74" s="102"/>
      <c r="M74" s="102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4"/>
      <c r="Y74" s="101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</row>
    <row r="75" spans="1:95" s="38" customFormat="1">
      <c r="A75" s="242" t="s">
        <v>69</v>
      </c>
      <c r="B75" s="243"/>
      <c r="C75" s="243"/>
      <c r="D75" s="243">
        <v>9999</v>
      </c>
      <c r="E75" s="243"/>
      <c r="F75" s="243"/>
      <c r="G75" s="243"/>
      <c r="H75" s="243"/>
      <c r="I75" s="244"/>
      <c r="J75" s="102"/>
      <c r="K75" s="102"/>
      <c r="L75" s="102"/>
      <c r="M75" s="102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4"/>
      <c r="Y75" s="101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</row>
    <row r="76" spans="1:95">
      <c r="A76" s="255" t="s">
        <v>29</v>
      </c>
      <c r="B76" s="256"/>
      <c r="C76" s="256"/>
      <c r="D76" s="256"/>
      <c r="E76" s="256"/>
      <c r="F76" s="256"/>
      <c r="G76" s="256"/>
      <c r="H76" s="165">
        <f>SUM(J77:X78)</f>
        <v>0</v>
      </c>
      <c r="I76" s="165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2"/>
      <c r="Y76" s="90"/>
      <c r="AA76" s="44"/>
      <c r="AB76" s="44"/>
      <c r="CO76"/>
      <c r="CP76"/>
      <c r="CQ76"/>
    </row>
    <row r="77" spans="1:95" s="38" customFormat="1">
      <c r="A77" s="242" t="s">
        <v>37</v>
      </c>
      <c r="B77" s="243"/>
      <c r="C77" s="243"/>
      <c r="D77" s="243"/>
      <c r="E77" s="243"/>
      <c r="F77" s="243"/>
      <c r="G77" s="243"/>
      <c r="H77" s="243"/>
      <c r="I77" s="244"/>
      <c r="J77" s="102"/>
      <c r="K77" s="102"/>
      <c r="L77" s="102"/>
      <c r="M77" s="102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4"/>
      <c r="Y77" s="101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</row>
    <row r="78" spans="1:95" s="38" customFormat="1">
      <c r="A78" s="242" t="s">
        <v>70</v>
      </c>
      <c r="B78" s="243"/>
      <c r="C78" s="243"/>
      <c r="D78" s="243"/>
      <c r="E78" s="243"/>
      <c r="F78" s="243"/>
      <c r="G78" s="243"/>
      <c r="H78" s="243"/>
      <c r="I78" s="244"/>
      <c r="J78" s="102"/>
      <c r="K78" s="102"/>
      <c r="L78" s="102"/>
      <c r="M78" s="102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4"/>
      <c r="Y78" s="101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</row>
    <row r="79" spans="1:95" ht="14.25" customHeight="1">
      <c r="A79" s="255" t="s">
        <v>38</v>
      </c>
      <c r="B79" s="256"/>
      <c r="C79" s="256"/>
      <c r="D79" s="256"/>
      <c r="E79" s="256"/>
      <c r="F79" s="256"/>
      <c r="G79" s="256"/>
      <c r="H79" s="165">
        <f>SUM(J80:X81)</f>
        <v>0</v>
      </c>
      <c r="I79" s="165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2"/>
      <c r="Y79" s="90"/>
      <c r="AA79" s="44"/>
      <c r="AB79" s="44"/>
      <c r="CO79"/>
      <c r="CP79"/>
      <c r="CQ79"/>
    </row>
    <row r="80" spans="1:95" s="38" customFormat="1" ht="14.25" customHeight="1">
      <c r="A80" s="295" t="s">
        <v>71</v>
      </c>
      <c r="B80" s="296"/>
      <c r="C80" s="296"/>
      <c r="D80" s="296"/>
      <c r="E80" s="296"/>
      <c r="F80" s="296"/>
      <c r="G80" s="296"/>
      <c r="H80" s="296"/>
      <c r="I80" s="297"/>
      <c r="J80" s="102"/>
      <c r="K80" s="102"/>
      <c r="L80" s="102"/>
      <c r="M80" s="102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4"/>
      <c r="Y80" s="101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</row>
    <row r="81" spans="1:95" s="38" customFormat="1" ht="14.25" customHeight="1">
      <c r="A81" s="264" t="s">
        <v>82</v>
      </c>
      <c r="B81" s="265"/>
      <c r="C81" s="265"/>
      <c r="D81" s="265"/>
      <c r="E81" s="265"/>
      <c r="F81" s="265"/>
      <c r="G81" s="265"/>
      <c r="H81" s="265"/>
      <c r="I81" s="266"/>
      <c r="J81" s="102"/>
      <c r="K81" s="102"/>
      <c r="L81" s="102"/>
      <c r="M81" s="102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4"/>
      <c r="Y81" s="101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</row>
    <row r="82" spans="1:95">
      <c r="A82" s="255" t="s">
        <v>30</v>
      </c>
      <c r="B82" s="256"/>
      <c r="C82" s="256"/>
      <c r="D82" s="256"/>
      <c r="E82" s="256"/>
      <c r="F82" s="256"/>
      <c r="G82" s="256"/>
      <c r="H82" s="165">
        <f>SUM(J83:X84)</f>
        <v>0</v>
      </c>
      <c r="I82" s="165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2"/>
      <c r="Y82" s="90"/>
      <c r="AA82" s="44"/>
      <c r="AB82" s="44"/>
      <c r="CO82"/>
      <c r="CP82"/>
      <c r="CQ82"/>
    </row>
    <row r="83" spans="1:95" s="38" customFormat="1" ht="14.25" customHeight="1">
      <c r="A83" s="281" t="s">
        <v>72</v>
      </c>
      <c r="B83" s="265"/>
      <c r="C83" s="265"/>
      <c r="D83" s="265"/>
      <c r="E83" s="265"/>
      <c r="F83" s="265"/>
      <c r="G83" s="265"/>
      <c r="H83" s="265"/>
      <c r="I83" s="266"/>
      <c r="J83" s="102"/>
      <c r="K83" s="102"/>
      <c r="L83" s="102"/>
      <c r="M83" s="102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4"/>
      <c r="Y83" s="101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</row>
    <row r="84" spans="1:95" s="38" customFormat="1" ht="14.25" customHeight="1">
      <c r="A84" s="264" t="s">
        <v>83</v>
      </c>
      <c r="B84" s="265"/>
      <c r="C84" s="265"/>
      <c r="D84" s="265"/>
      <c r="E84" s="265"/>
      <c r="F84" s="265"/>
      <c r="G84" s="265"/>
      <c r="H84" s="265"/>
      <c r="I84" s="266"/>
      <c r="J84" s="105"/>
      <c r="K84" s="102"/>
      <c r="L84" s="102"/>
      <c r="M84" s="102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4"/>
      <c r="Y84" s="101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</row>
    <row r="85" spans="1:95">
      <c r="A85" s="255" t="s">
        <v>31</v>
      </c>
      <c r="B85" s="256"/>
      <c r="C85" s="256"/>
      <c r="D85" s="256"/>
      <c r="E85" s="256"/>
      <c r="F85" s="256"/>
      <c r="G85" s="256"/>
      <c r="H85" s="165">
        <f>SUM(J86:X87)</f>
        <v>0</v>
      </c>
      <c r="I85" s="165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2"/>
      <c r="Y85" s="90"/>
      <c r="AA85" s="44"/>
      <c r="AB85" s="44"/>
      <c r="CO85"/>
      <c r="CP85"/>
      <c r="CQ85"/>
    </row>
    <row r="86" spans="1:95" s="38" customFormat="1" ht="14.25" customHeight="1">
      <c r="A86" s="264" t="s">
        <v>74</v>
      </c>
      <c r="B86" s="265"/>
      <c r="C86" s="265"/>
      <c r="D86" s="265"/>
      <c r="E86" s="265"/>
      <c r="F86" s="265"/>
      <c r="G86" s="265"/>
      <c r="H86" s="265"/>
      <c r="I86" s="266"/>
      <c r="J86" s="102"/>
      <c r="K86" s="102"/>
      <c r="L86" s="102"/>
      <c r="M86" s="102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4"/>
      <c r="Y86" s="101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</row>
    <row r="87" spans="1:95" s="38" customFormat="1" ht="14.25" customHeight="1">
      <c r="A87" s="275" t="s">
        <v>73</v>
      </c>
      <c r="B87" s="276"/>
      <c r="C87" s="276"/>
      <c r="D87" s="276"/>
      <c r="E87" s="276"/>
      <c r="F87" s="276"/>
      <c r="G87" s="276"/>
      <c r="H87" s="276"/>
      <c r="I87" s="277"/>
      <c r="J87" s="102"/>
      <c r="K87" s="102"/>
      <c r="L87" s="102"/>
      <c r="M87" s="102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4"/>
      <c r="Y87" s="101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</row>
    <row r="88" spans="1:95">
      <c r="A88" s="1"/>
      <c r="B88" s="3"/>
      <c r="C88" s="3"/>
      <c r="D88" s="3"/>
      <c r="E88" s="3"/>
      <c r="F88" s="3"/>
      <c r="G88" s="3"/>
      <c r="H88" s="3"/>
      <c r="I88" s="3"/>
      <c r="J88" s="48">
        <f>SUM(J68:J87)</f>
        <v>0</v>
      </c>
      <c r="K88" s="48">
        <f>SUM(K68:K87)</f>
        <v>0</v>
      </c>
      <c r="L88" s="48">
        <f>SUM(L68:L87)</f>
        <v>0</v>
      </c>
      <c r="M88" s="48">
        <f t="shared" ref="M88:X88" si="0">SUM(M68:M87)</f>
        <v>0</v>
      </c>
      <c r="N88" s="48">
        <f t="shared" si="0"/>
        <v>0</v>
      </c>
      <c r="O88" s="48">
        <f t="shared" si="0"/>
        <v>0</v>
      </c>
      <c r="P88" s="48">
        <f t="shared" si="0"/>
        <v>0</v>
      </c>
      <c r="Q88" s="48">
        <f t="shared" si="0"/>
        <v>0</v>
      </c>
      <c r="R88" s="48">
        <f t="shared" si="0"/>
        <v>0</v>
      </c>
      <c r="S88" s="48">
        <f t="shared" si="0"/>
        <v>0</v>
      </c>
      <c r="T88" s="48">
        <f t="shared" si="0"/>
        <v>0</v>
      </c>
      <c r="U88" s="48">
        <f t="shared" si="0"/>
        <v>0</v>
      </c>
      <c r="V88" s="48">
        <f t="shared" si="0"/>
        <v>0</v>
      </c>
      <c r="W88" s="48">
        <f t="shared" si="0"/>
        <v>0</v>
      </c>
      <c r="X88" s="48">
        <f t="shared" si="0"/>
        <v>0</v>
      </c>
      <c r="Y88" s="48"/>
    </row>
    <row r="89" spans="1:95">
      <c r="A89" s="106" t="s">
        <v>75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1:9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"/>
      <c r="O90" s="23" t="s">
        <v>36</v>
      </c>
      <c r="P90" s="286">
        <f>SUM(J88:X88)</f>
        <v>0</v>
      </c>
      <c r="Q90" s="286"/>
      <c r="R90" s="286"/>
      <c r="S90" s="286"/>
      <c r="T90" s="286"/>
      <c r="U90" s="286"/>
      <c r="V90" s="286"/>
      <c r="W90" s="286"/>
      <c r="X90" s="286"/>
      <c r="Y90" s="286"/>
    </row>
    <row r="91" spans="1:95" ht="15.75" customHeight="1">
      <c r="A91" s="278" t="s">
        <v>94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</row>
    <row r="92" spans="1:95">
      <c r="A92" s="49" t="s">
        <v>96</v>
      </c>
      <c r="B92" s="12"/>
      <c r="C92" s="1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  <c r="P92" s="50"/>
      <c r="Q92" s="52"/>
      <c r="R92" s="50"/>
      <c r="S92" s="50"/>
      <c r="T92" s="50"/>
      <c r="U92" s="50"/>
      <c r="V92" s="50"/>
      <c r="W92" s="50"/>
      <c r="X92" s="50"/>
      <c r="Y92" s="104"/>
    </row>
    <row r="93" spans="1:95">
      <c r="A93" s="49"/>
      <c r="B93" s="12"/>
      <c r="C93" s="12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  <c r="P93" s="50"/>
      <c r="Q93" s="53"/>
      <c r="R93" s="50"/>
      <c r="S93" s="50"/>
      <c r="T93" s="50"/>
      <c r="U93" s="50"/>
      <c r="V93" s="50"/>
      <c r="W93" s="50"/>
      <c r="X93" s="50"/>
      <c r="Y93" s="50"/>
    </row>
    <row r="94" spans="1:95">
      <c r="A94" s="278" t="s">
        <v>95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</row>
    <row r="95" spans="1:95">
      <c r="A95" s="49" t="s">
        <v>97</v>
      </c>
      <c r="B95" s="12"/>
      <c r="C95" s="1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  <c r="P95" s="50"/>
      <c r="Q95" s="53"/>
      <c r="R95" s="50"/>
      <c r="S95" s="50"/>
      <c r="T95" s="50"/>
      <c r="U95" s="50"/>
      <c r="V95" s="50"/>
      <c r="W95" s="50"/>
      <c r="X95" s="50"/>
      <c r="Y95" s="104"/>
      <c r="Z95" s="50"/>
      <c r="AA95" s="50"/>
    </row>
    <row r="96" spans="1:95">
      <c r="A96" s="54" t="b">
        <f>Y92&lt;&gt;0</f>
        <v>0</v>
      </c>
      <c r="B96" s="55" t="b">
        <f>P101&lt;&gt;0</f>
        <v>0</v>
      </c>
      <c r="C96" s="55" t="b">
        <f>AND($A$96,$B$96)</f>
        <v>0</v>
      </c>
      <c r="D96" s="50"/>
      <c r="E96" s="50"/>
      <c r="F96" s="50"/>
      <c r="G96" s="56" t="str">
        <f>IF(C96=TRUE,"Błąd! Dwukrotne policzono koszty pośrednie.","")</f>
        <v/>
      </c>
      <c r="H96" s="50"/>
      <c r="I96" s="50"/>
      <c r="J96" s="50"/>
      <c r="K96" s="50"/>
      <c r="L96" s="50"/>
      <c r="M96" s="50"/>
      <c r="N96" s="50"/>
      <c r="O96" s="51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95">
      <c r="A97" s="278" t="s">
        <v>98</v>
      </c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87"/>
    </row>
    <row r="98" spans="1:95" s="38" customFormat="1" ht="14.25" customHeight="1">
      <c r="A98" s="242" t="s">
        <v>32</v>
      </c>
      <c r="B98" s="243"/>
      <c r="C98" s="243"/>
      <c r="D98" s="243"/>
      <c r="E98" s="243"/>
      <c r="F98" s="243"/>
      <c r="G98" s="243"/>
      <c r="H98" s="243"/>
      <c r="I98" s="244"/>
      <c r="J98" s="57"/>
      <c r="K98" s="57"/>
      <c r="L98" s="57"/>
      <c r="M98" s="57"/>
      <c r="N98" s="57"/>
      <c r="O98" s="57"/>
      <c r="P98" s="57"/>
      <c r="Q98" s="58"/>
      <c r="R98" s="58"/>
      <c r="S98" s="58"/>
      <c r="T98" s="58"/>
      <c r="U98" s="58"/>
      <c r="V98" s="58"/>
      <c r="W98" s="58"/>
      <c r="X98" s="58"/>
      <c r="Y98" s="114"/>
      <c r="Z98"/>
      <c r="AA98"/>
      <c r="AB98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</row>
    <row r="99" spans="1:95" s="38" customFormat="1" ht="14.25" customHeight="1" thickBot="1">
      <c r="A99" s="242" t="s">
        <v>33</v>
      </c>
      <c r="B99" s="243"/>
      <c r="C99" s="243"/>
      <c r="D99" s="243"/>
      <c r="E99" s="243"/>
      <c r="F99" s="243"/>
      <c r="G99" s="243"/>
      <c r="H99" s="243"/>
      <c r="I99" s="244"/>
      <c r="J99" s="59"/>
      <c r="K99" s="59"/>
      <c r="L99" s="59"/>
      <c r="M99" s="59"/>
      <c r="N99" s="59"/>
      <c r="O99" s="59"/>
      <c r="P99" s="59"/>
      <c r="Q99" s="60"/>
      <c r="R99" s="60"/>
      <c r="S99" s="60"/>
      <c r="T99" s="60"/>
      <c r="U99" s="60"/>
      <c r="V99" s="60"/>
      <c r="W99" s="60"/>
      <c r="X99" s="60"/>
      <c r="Y99" s="59"/>
      <c r="Z99"/>
      <c r="AA99"/>
      <c r="AB99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</row>
    <row r="100" spans="1:95" ht="14.25" customHeight="1" thickTop="1">
      <c r="A100" s="61"/>
      <c r="B100" s="11"/>
      <c r="C100" s="13"/>
      <c r="D100" s="12"/>
      <c r="E100" s="12"/>
      <c r="F100" s="12"/>
      <c r="G100" s="12"/>
      <c r="H100" s="12"/>
      <c r="I100" s="12"/>
      <c r="J100" s="62">
        <f>SUM(J98:J99)</f>
        <v>0</v>
      </c>
      <c r="K100" s="62">
        <f t="shared" ref="K100:P100" si="1">SUM(K98:K99)</f>
        <v>0</v>
      </c>
      <c r="L100" s="62">
        <f t="shared" si="1"/>
        <v>0</v>
      </c>
      <c r="M100" s="62">
        <f t="shared" si="1"/>
        <v>0</v>
      </c>
      <c r="N100" s="62">
        <f t="shared" si="1"/>
        <v>0</v>
      </c>
      <c r="O100" s="62">
        <f t="shared" si="1"/>
        <v>0</v>
      </c>
      <c r="P100" s="62">
        <f t="shared" si="1"/>
        <v>0</v>
      </c>
      <c r="Q100" s="62">
        <f t="shared" ref="Q100:X100" si="2">SUM(Q98:Q99)</f>
        <v>0</v>
      </c>
      <c r="R100" s="62">
        <f t="shared" si="2"/>
        <v>0</v>
      </c>
      <c r="S100" s="62">
        <f t="shared" si="2"/>
        <v>0</v>
      </c>
      <c r="T100" s="62">
        <f t="shared" si="2"/>
        <v>0</v>
      </c>
      <c r="U100" s="62">
        <f t="shared" si="2"/>
        <v>0</v>
      </c>
      <c r="V100" s="62">
        <f t="shared" si="2"/>
        <v>0</v>
      </c>
      <c r="W100" s="62">
        <f>SUM(W98:W99)</f>
        <v>0</v>
      </c>
      <c r="X100" s="62">
        <f t="shared" si="2"/>
        <v>0</v>
      </c>
      <c r="Y100" s="115">
        <f>SUM(Y98:Y99)</f>
        <v>0</v>
      </c>
    </row>
    <row r="101" spans="1:95" ht="14.25" customHeight="1">
      <c r="A101" s="63"/>
      <c r="B101" s="251"/>
      <c r="C101" s="251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 t="s">
        <v>36</v>
      </c>
      <c r="P101" s="288">
        <f>SUM(J100:Y100)</f>
        <v>0</v>
      </c>
      <c r="Q101" s="288"/>
      <c r="R101" s="288"/>
      <c r="S101" s="288"/>
      <c r="T101" s="288"/>
      <c r="U101" s="288"/>
      <c r="V101" s="288"/>
      <c r="W101" s="288"/>
      <c r="X101" s="288"/>
      <c r="Y101" s="289"/>
    </row>
    <row r="102" spans="1:95" ht="14.25" customHeight="1">
      <c r="A102" s="61"/>
      <c r="B102" s="65"/>
      <c r="C102" s="65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95" ht="14.25" customHeight="1" thickBot="1">
      <c r="A103" s="61"/>
      <c r="B103" s="65"/>
      <c r="C103" s="66"/>
      <c r="D103" s="11"/>
      <c r="E103" s="66" t="s">
        <v>99</v>
      </c>
      <c r="F103" s="51"/>
      <c r="G103" s="51"/>
      <c r="H103" s="51"/>
      <c r="I103" s="51"/>
      <c r="J103" s="67">
        <f t="shared" ref="J103:Y103" si="3">J88+J100</f>
        <v>0</v>
      </c>
      <c r="K103" s="67">
        <f t="shared" si="3"/>
        <v>0</v>
      </c>
      <c r="L103" s="67">
        <f t="shared" si="3"/>
        <v>0</v>
      </c>
      <c r="M103" s="67">
        <f t="shared" si="3"/>
        <v>0</v>
      </c>
      <c r="N103" s="67">
        <f t="shared" si="3"/>
        <v>0</v>
      </c>
      <c r="O103" s="67">
        <f t="shared" si="3"/>
        <v>0</v>
      </c>
      <c r="P103" s="67">
        <f t="shared" si="3"/>
        <v>0</v>
      </c>
      <c r="Q103" s="67">
        <f t="shared" si="3"/>
        <v>0</v>
      </c>
      <c r="R103" s="67">
        <f t="shared" si="3"/>
        <v>0</v>
      </c>
      <c r="S103" s="67">
        <f t="shared" si="3"/>
        <v>0</v>
      </c>
      <c r="T103" s="67">
        <f t="shared" si="3"/>
        <v>0</v>
      </c>
      <c r="U103" s="67">
        <f t="shared" si="3"/>
        <v>0</v>
      </c>
      <c r="V103" s="67">
        <f t="shared" si="3"/>
        <v>0</v>
      </c>
      <c r="W103" s="67">
        <f t="shared" si="3"/>
        <v>0</v>
      </c>
      <c r="X103" s="67">
        <f t="shared" si="3"/>
        <v>0</v>
      </c>
      <c r="Y103" s="67">
        <f t="shared" si="3"/>
        <v>0</v>
      </c>
    </row>
    <row r="104" spans="1:95" ht="36" customHeight="1" thickTop="1">
      <c r="A104" s="61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294" t="s">
        <v>100</v>
      </c>
      <c r="N104" s="294"/>
      <c r="O104" s="294"/>
      <c r="P104" s="290">
        <f>SUM(J103:Y103)+Y92+Y95</f>
        <v>0</v>
      </c>
      <c r="Q104" s="290"/>
      <c r="R104" s="290"/>
      <c r="S104" s="290"/>
      <c r="T104" s="290"/>
      <c r="U104" s="290"/>
      <c r="V104" s="290"/>
      <c r="W104" s="290"/>
      <c r="X104" s="290"/>
      <c r="Y104" s="291"/>
    </row>
    <row r="105" spans="1:95" ht="23.25" customHeight="1">
      <c r="A105" s="54">
        <f>ROUND(O7/1000,0)</f>
        <v>0</v>
      </c>
      <c r="B105" s="71"/>
      <c r="C105" s="69"/>
      <c r="D105" s="72"/>
      <c r="E105" s="69"/>
      <c r="F105" s="69"/>
      <c r="G105" s="11"/>
      <c r="H105" s="69"/>
      <c r="I105" s="69"/>
      <c r="J105" s="69"/>
      <c r="K105" s="69"/>
      <c r="L105" s="69"/>
      <c r="M105" s="69"/>
      <c r="N105" s="66"/>
      <c r="O105" s="11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</row>
    <row r="106" spans="1:95" ht="18" customHeight="1">
      <c r="A106" s="54"/>
      <c r="B106" s="68"/>
      <c r="C106" s="69"/>
      <c r="D106" s="69"/>
      <c r="E106" s="69"/>
      <c r="F106" s="69"/>
      <c r="G106" s="11"/>
      <c r="H106" s="69"/>
      <c r="I106" s="69"/>
      <c r="J106" s="69"/>
      <c r="K106" s="69"/>
      <c r="L106" s="69"/>
      <c r="M106" s="69"/>
      <c r="N106" s="66"/>
      <c r="O106" s="11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95" ht="18" customHeight="1">
      <c r="A107" s="278" t="s">
        <v>127</v>
      </c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80"/>
    </row>
    <row r="108" spans="1:95" ht="18" customHeight="1">
      <c r="A108" s="61"/>
      <c r="B108" s="73"/>
      <c r="C108" s="292" t="s">
        <v>111</v>
      </c>
      <c r="D108" s="292"/>
      <c r="E108" s="292"/>
      <c r="F108" s="282" t="s">
        <v>112</v>
      </c>
      <c r="G108" s="282"/>
      <c r="H108" s="282"/>
      <c r="I108" s="282" t="s">
        <v>113</v>
      </c>
      <c r="J108" s="282"/>
      <c r="K108" s="282"/>
      <c r="L108" s="292" t="s">
        <v>114</v>
      </c>
      <c r="M108" s="292"/>
      <c r="N108" s="292"/>
      <c r="O108" s="298" t="s">
        <v>115</v>
      </c>
      <c r="P108" s="299"/>
      <c r="Q108" s="300"/>
      <c r="R108" s="292" t="s">
        <v>116</v>
      </c>
      <c r="S108" s="292"/>
      <c r="T108" s="292"/>
      <c r="U108" s="292" t="s">
        <v>117</v>
      </c>
      <c r="V108" s="292"/>
      <c r="W108" s="292"/>
      <c r="X108" s="292" t="s">
        <v>118</v>
      </c>
      <c r="Y108" s="292"/>
      <c r="Z108" s="292"/>
      <c r="AA108" s="73"/>
      <c r="AB108" s="70"/>
    </row>
    <row r="109" spans="1:95" ht="14.25" customHeight="1">
      <c r="A109" s="74"/>
      <c r="B109" s="11"/>
      <c r="C109" s="283" t="str">
        <f>IF(J103=0,"û","ü")</f>
        <v>û</v>
      </c>
      <c r="D109" s="284"/>
      <c r="E109" s="285"/>
      <c r="F109" s="293" t="str">
        <f>IF(SUM(K103:$AB$103)=0,"û",(IF(SUM(J$103:$K103)&lt;&gt;0,"ü","û")))</f>
        <v>û</v>
      </c>
      <c r="G109" s="293"/>
      <c r="H109" s="293"/>
      <c r="I109" s="293" t="str">
        <f>IF(SUM(L103:$AB$103)=0,"û",(IF(SUM(J$103:$L103)&lt;&gt;0,"ü","û")))</f>
        <v>û</v>
      </c>
      <c r="J109" s="293"/>
      <c r="K109" s="293"/>
      <c r="L109" s="293" t="str">
        <f>IF(SUM(M103:$AB$103)=0,"û",(IF(SUM($J$101:M103)&lt;&gt;0,"ü","û")))</f>
        <v>û</v>
      </c>
      <c r="M109" s="293"/>
      <c r="N109" s="293"/>
      <c r="O109" s="317" t="str">
        <f>IF(SUM(N103:$AB$103)=0,"û",(IF(SUM($J$101:N103)&lt;&gt;0,"ü","û")))</f>
        <v>û</v>
      </c>
      <c r="P109" s="318"/>
      <c r="Q109" s="285"/>
      <c r="R109" s="283" t="str">
        <f>IF(SUM(O103:$AB$103)=0,"û",(IF(SUM($J$101:O103)&lt;&gt;0,"ü","û")))</f>
        <v>û</v>
      </c>
      <c r="S109" s="284"/>
      <c r="T109" s="285"/>
      <c r="U109" s="283" t="str">
        <f>IF(SUM(P103:$AB$103)=0,"û",(IF(SUM($J$101:P103)&lt;&gt;0,"ü","û")))</f>
        <v>û</v>
      </c>
      <c r="V109" s="284"/>
      <c r="W109" s="285"/>
      <c r="X109" s="283" t="str">
        <f>IF(SUM(Q103:$AB$103)=0,"û",(IF(SUM($J$101:Q103)&lt;&gt;0,"ü","û")))</f>
        <v>û</v>
      </c>
      <c r="Y109" s="284"/>
      <c r="Z109" s="285"/>
      <c r="AA109" s="75"/>
      <c r="AB109" s="70"/>
    </row>
    <row r="110" spans="1:95" ht="18.75" customHeight="1">
      <c r="A110" s="61"/>
      <c r="B110" s="292" t="s">
        <v>119</v>
      </c>
      <c r="C110" s="292"/>
      <c r="D110" s="292"/>
      <c r="E110" s="292" t="s">
        <v>120</v>
      </c>
      <c r="F110" s="292"/>
      <c r="G110" s="292"/>
      <c r="H110" s="292" t="s">
        <v>121</v>
      </c>
      <c r="I110" s="292"/>
      <c r="J110" s="292"/>
      <c r="K110" s="292" t="s">
        <v>122</v>
      </c>
      <c r="L110" s="292"/>
      <c r="M110" s="292"/>
      <c r="N110" s="292" t="s">
        <v>123</v>
      </c>
      <c r="O110" s="292"/>
      <c r="P110" s="292"/>
      <c r="Q110" s="292" t="s">
        <v>124</v>
      </c>
      <c r="R110" s="292"/>
      <c r="S110" s="292"/>
      <c r="T110" s="292" t="s">
        <v>173</v>
      </c>
      <c r="U110" s="292"/>
      <c r="V110" s="292"/>
      <c r="Z110" s="73"/>
      <c r="AA110" s="73"/>
      <c r="AB110" s="85"/>
    </row>
    <row r="111" spans="1:95" ht="14.25" customHeight="1">
      <c r="A111" s="74"/>
      <c r="B111" s="283" t="str">
        <f>IF(SUM(R103:$AB$103)=0,"û",(IF(SUM($J$101:R103)&lt;&gt;0,"ü","û")))</f>
        <v>û</v>
      </c>
      <c r="C111" s="284"/>
      <c r="D111" s="285"/>
      <c r="E111" s="316" t="str">
        <f>IF(SUM(S103:$AB$103)=0,"û",(IF(SUM($J$103:S103)&lt;&gt;0,"ü","û")))</f>
        <v>û</v>
      </c>
      <c r="F111" s="316"/>
      <c r="G111" s="316"/>
      <c r="H111" s="316" t="str">
        <f>IF(SUM(T103:$AB$103)=0,"û",(IF(SUM($J$103:T103)&lt;&gt;0,"ü","û")))</f>
        <v>û</v>
      </c>
      <c r="I111" s="316"/>
      <c r="J111" s="316"/>
      <c r="K111" s="316" t="str">
        <f>IF(SUM(U103:$AB$103)=0,"û",(IF(SUM($J$103:U103)&lt;&gt;0,"ü","û")))</f>
        <v>û</v>
      </c>
      <c r="L111" s="316"/>
      <c r="M111" s="316"/>
      <c r="N111" s="316" t="str">
        <f>IF(SUM(V103:$AB$103)=0,"û",(IF(SUM($J$101:V103)&lt;&gt;0,"ü","û")))</f>
        <v>û</v>
      </c>
      <c r="O111" s="316"/>
      <c r="P111" s="316"/>
      <c r="Q111" s="283" t="str">
        <f>IF(SUM(W103:$AB$103)=0,"û",(IF(SUM($J$101:W103)&lt;&gt;0,"ü","û")))</f>
        <v>û</v>
      </c>
      <c r="R111" s="284"/>
      <c r="S111" s="285"/>
      <c r="T111" s="283" t="str">
        <f>IF(SUM(X103:$AB$103)=0,"û",(IF(SUM($J$101:X103)&lt;&gt;0,"ü","û")))</f>
        <v>û</v>
      </c>
      <c r="U111" s="284"/>
      <c r="V111" s="285"/>
      <c r="Z111" s="75"/>
      <c r="AA111" s="75"/>
      <c r="AB111" s="70"/>
    </row>
    <row r="112" spans="1:95" ht="14.25" customHeight="1">
      <c r="A112" s="74"/>
      <c r="B112" s="75"/>
      <c r="C112" s="75"/>
      <c r="D112" s="75"/>
      <c r="E112" s="76"/>
      <c r="F112" s="76"/>
      <c r="G112" s="76"/>
      <c r="H112" s="76"/>
      <c r="I112" s="76"/>
      <c r="J112" s="76"/>
      <c r="T112" s="76"/>
      <c r="U112" s="76"/>
      <c r="V112" s="76"/>
      <c r="W112" s="76"/>
      <c r="X112" s="76"/>
      <c r="Y112" s="76"/>
      <c r="Z112" s="76"/>
      <c r="AA112" s="76"/>
      <c r="AB112" s="70"/>
    </row>
    <row r="113" spans="1:95" ht="14.25" customHeight="1">
      <c r="A113" s="74"/>
      <c r="B113" s="75"/>
      <c r="C113" s="75"/>
      <c r="D113" s="75"/>
      <c r="E113" s="76"/>
      <c r="F113" s="76"/>
      <c r="G113" s="76"/>
      <c r="H113" s="76"/>
      <c r="I113" s="76"/>
      <c r="J113" s="76"/>
      <c r="T113" s="76"/>
      <c r="U113" s="76"/>
      <c r="V113" s="76"/>
      <c r="W113" s="76"/>
      <c r="X113" s="76"/>
      <c r="Y113" s="76"/>
      <c r="Z113" s="76"/>
      <c r="AA113" s="76"/>
      <c r="AB113" s="70"/>
    </row>
    <row r="114" spans="1:95" ht="14.25" customHeight="1">
      <c r="A114" s="74"/>
      <c r="B114" s="75"/>
      <c r="C114" s="75"/>
      <c r="D114" s="75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0"/>
    </row>
    <row r="115" spans="1:95" ht="14.25" customHeight="1">
      <c r="A115" s="74"/>
      <c r="B115" s="75"/>
      <c r="C115" s="75"/>
      <c r="D115" s="75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0"/>
    </row>
    <row r="116" spans="1:95" ht="42.75" customHeight="1">
      <c r="A116" s="74"/>
      <c r="B116" s="418" t="s">
        <v>190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20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0"/>
    </row>
    <row r="117" spans="1:95" ht="44.25" customHeight="1">
      <c r="A117" s="74"/>
      <c r="B117" s="92"/>
      <c r="C117" s="93" t="s">
        <v>191</v>
      </c>
      <c r="D117" s="94" t="s">
        <v>197</v>
      </c>
      <c r="E117" s="94" t="s">
        <v>192</v>
      </c>
      <c r="F117" s="94" t="s">
        <v>193</v>
      </c>
      <c r="G117" s="94" t="s">
        <v>194</v>
      </c>
      <c r="H117" s="94" t="s">
        <v>208</v>
      </c>
      <c r="I117" s="94" t="s">
        <v>209</v>
      </c>
      <c r="J117" s="94" t="s">
        <v>210</v>
      </c>
      <c r="K117" s="94" t="s">
        <v>211</v>
      </c>
      <c r="L117" s="94" t="s">
        <v>212</v>
      </c>
      <c r="M117" s="94" t="s">
        <v>213</v>
      </c>
      <c r="N117" s="94" t="s">
        <v>195</v>
      </c>
      <c r="T117" s="76"/>
      <c r="U117" s="76"/>
      <c r="V117" s="76"/>
      <c r="W117" s="76"/>
      <c r="X117" s="76"/>
      <c r="Y117" s="76"/>
      <c r="Z117" s="76"/>
      <c r="AA117" s="76"/>
      <c r="AB117" s="70"/>
    </row>
    <row r="118" spans="1:95" ht="73.5" customHeight="1">
      <c r="A118" s="74"/>
      <c r="B118" s="95" t="s">
        <v>196</v>
      </c>
      <c r="C118" s="96">
        <f>SUMPRODUCT((Y68:Y87="B")*J68:X87)</f>
        <v>0</v>
      </c>
      <c r="D118" s="92">
        <f>SUMPRODUCT((Y68:Y87="P1")*J68:X87)</f>
        <v>0</v>
      </c>
      <c r="E118" s="108">
        <f>SUMPRODUCT((Y68:Y87="P2")*J68:X87)</f>
        <v>0</v>
      </c>
      <c r="F118" s="92">
        <f>SUMPRODUCT((Y68:Y87="P3")*J68:X87)</f>
        <v>0</v>
      </c>
      <c r="G118" s="92">
        <f>SUMPRODUCT((Y68:Y87="P4")*J68:X87)</f>
        <v>0</v>
      </c>
      <c r="H118" s="92">
        <f>SUMPRODUCT((Y68:Y87="P5")*J68:X87)</f>
        <v>0</v>
      </c>
      <c r="I118" s="92">
        <f>SUMPRODUCT((Y68:Y87="P6")*J68:X87)</f>
        <v>0</v>
      </c>
      <c r="J118" s="92">
        <f>SUMPRODUCT((Y68:Y87="P7")*J68:X87)</f>
        <v>0</v>
      </c>
      <c r="K118" s="92">
        <f>SUMPRODUCT((Y68:Y87="P8")*J68:X87)</f>
        <v>0</v>
      </c>
      <c r="L118" s="92">
        <f>SUMPRODUCT((Y68:Y87="P9")*J68:X87)</f>
        <v>0</v>
      </c>
      <c r="M118" s="92">
        <f>SUMPRODUCT((Y68:Y87="P10")*J68:X87)</f>
        <v>0</v>
      </c>
      <c r="N118" s="92">
        <f>SUM(C118:M118)</f>
        <v>0</v>
      </c>
      <c r="O118" s="76"/>
      <c r="P118" s="76"/>
      <c r="Q118" s="76"/>
      <c r="R118" s="76"/>
      <c r="T118" s="76"/>
      <c r="U118" s="76"/>
      <c r="V118" s="76"/>
      <c r="W118" s="76"/>
      <c r="X118" s="76"/>
      <c r="Y118" s="76"/>
      <c r="Z118" s="76"/>
      <c r="AA118" s="76"/>
      <c r="AB118" s="70"/>
    </row>
    <row r="119" spans="1:95" ht="14.25" customHeight="1">
      <c r="A119" s="74"/>
      <c r="B119" s="75"/>
      <c r="C119" s="75"/>
      <c r="D119" s="75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0"/>
    </row>
    <row r="120" spans="1:95" ht="14.25" customHeight="1">
      <c r="A120" s="74"/>
      <c r="B120" s="75"/>
      <c r="C120" s="75"/>
      <c r="D120" s="75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0"/>
    </row>
    <row r="121" spans="1:95" ht="19.5" customHeight="1" thickBot="1">
      <c r="A121" s="77"/>
      <c r="B121" s="78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0"/>
      <c r="O121" s="81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3"/>
    </row>
    <row r="122" spans="1:95" ht="14.25" customHeight="1" thickBot="1">
      <c r="A122" s="24"/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41"/>
      <c r="O122" s="2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1:95">
      <c r="A123" s="158" t="s">
        <v>62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60"/>
    </row>
    <row r="124" spans="1:95" s="38" customFormat="1">
      <c r="A124" s="196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8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</row>
    <row r="125" spans="1:95" s="38" customFormat="1">
      <c r="A125" s="199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1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</row>
    <row r="126" spans="1:95" s="38" customFormat="1">
      <c r="A126" s="199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1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</row>
    <row r="127" spans="1:95" s="38" customFormat="1">
      <c r="A127" s="199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1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</row>
    <row r="128" spans="1:95" s="38" customFormat="1">
      <c r="A128" s="199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1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</row>
    <row r="129" spans="1:95" s="38" customFormat="1">
      <c r="A129" s="199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1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</row>
    <row r="130" spans="1:95" s="38" customFormat="1" ht="40.5" customHeight="1" thickBot="1">
      <c r="A130" s="202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</row>
    <row r="131" spans="1:95" ht="14.25" customHeight="1" thickBot="1">
      <c r="A131" s="24"/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41"/>
      <c r="O131" s="2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spans="1:95" ht="14.25" customHeight="1">
      <c r="A132" s="158" t="s">
        <v>174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60"/>
    </row>
    <row r="133" spans="1:95" ht="14.25" customHeight="1">
      <c r="A133" s="319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8"/>
    </row>
    <row r="134" spans="1:95" ht="14.25" customHeight="1">
      <c r="A134" s="199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1"/>
    </row>
    <row r="135" spans="1:95" ht="14.25" customHeight="1">
      <c r="A135" s="199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1"/>
    </row>
    <row r="136" spans="1:95" s="38" customFormat="1">
      <c r="A136" s="199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1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</row>
    <row r="137" spans="1:95" s="38" customFormat="1">
      <c r="A137" s="199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1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</row>
    <row r="138" spans="1:95" s="38" customFormat="1">
      <c r="A138" s="199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1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</row>
    <row r="139" spans="1:95" s="38" customFormat="1" ht="18" customHeight="1" thickBot="1">
      <c r="A139" s="202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</row>
    <row r="140" spans="1:95" s="38" customFormat="1" ht="14.25" customHeight="1" thickBo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</row>
    <row r="141" spans="1:95" s="38" customFormat="1" ht="14.25" customHeight="1" thickBot="1">
      <c r="A141" s="415" t="s">
        <v>175</v>
      </c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416"/>
      <c r="AB141" s="417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</row>
    <row r="142" spans="1:95" s="38" customFormat="1" ht="17.25" customHeight="1" thickBot="1">
      <c r="A142" s="421" t="s">
        <v>207</v>
      </c>
      <c r="B142" s="422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3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</row>
    <row r="143" spans="1:95" s="38" customFormat="1" ht="14.25" customHeight="1">
      <c r="A143" s="424"/>
      <c r="B143" s="425"/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6"/>
      <c r="AC143" s="44"/>
      <c r="AD143" s="44"/>
      <c r="AE143" s="44"/>
      <c r="AF143" s="44"/>
      <c r="AG143" s="44"/>
      <c r="AH143" s="89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</row>
    <row r="144" spans="1:95" s="38" customFormat="1" ht="14.25" customHeight="1">
      <c r="A144" s="427"/>
      <c r="B144" s="428"/>
      <c r="C144" s="428"/>
      <c r="D144" s="428"/>
      <c r="E144" s="428"/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9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</row>
    <row r="145" spans="1:95" s="38" customFormat="1" ht="14.25" customHeight="1">
      <c r="A145" s="427"/>
      <c r="B145" s="428"/>
      <c r="C145" s="428"/>
      <c r="D145" s="428"/>
      <c r="E145" s="428"/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9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</row>
    <row r="146" spans="1:95" s="38" customFormat="1" ht="14.25" customHeight="1">
      <c r="A146" s="427"/>
      <c r="B146" s="428"/>
      <c r="C146" s="428"/>
      <c r="D146" s="428"/>
      <c r="E146" s="428"/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9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</row>
    <row r="147" spans="1:95" s="38" customFormat="1" ht="14.25" customHeight="1">
      <c r="A147" s="427"/>
      <c r="B147" s="428"/>
      <c r="C147" s="428"/>
      <c r="D147" s="428"/>
      <c r="E147" s="428"/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  <c r="AB147" s="429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</row>
    <row r="148" spans="1:95" s="38" customFormat="1" ht="14.25" customHeight="1">
      <c r="A148" s="427"/>
      <c r="B148" s="428"/>
      <c r="C148" s="428"/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9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</row>
    <row r="149" spans="1:95" s="38" customFormat="1" ht="14.25" customHeight="1" thickBot="1">
      <c r="A149" s="430"/>
      <c r="B149" s="431"/>
      <c r="C149" s="431"/>
      <c r="D149" s="431"/>
      <c r="E149" s="431"/>
      <c r="F149" s="431"/>
      <c r="G149" s="431"/>
      <c r="H149" s="431"/>
      <c r="I149" s="431"/>
      <c r="J149" s="431"/>
      <c r="K149" s="431"/>
      <c r="L149" s="431"/>
      <c r="M149" s="431"/>
      <c r="N149" s="431"/>
      <c r="O149" s="431"/>
      <c r="P149" s="431"/>
      <c r="Q149" s="431"/>
      <c r="R149" s="431"/>
      <c r="S149" s="431"/>
      <c r="T149" s="431"/>
      <c r="U149" s="431"/>
      <c r="V149" s="431"/>
      <c r="W149" s="431"/>
      <c r="X149" s="431"/>
      <c r="Y149" s="431"/>
      <c r="Z149" s="431"/>
      <c r="AA149" s="431"/>
      <c r="AB149" s="432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</row>
    <row r="150" spans="1:95" s="38" customFormat="1" ht="14.25" customHeight="1" thickBo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</row>
    <row r="151" spans="1:95" s="38" customFormat="1" ht="14.25" customHeight="1">
      <c r="A151" s="158" t="s">
        <v>56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60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</row>
    <row r="152" spans="1:95" s="38" customFormat="1" ht="14.25" customHeight="1">
      <c r="A152" s="196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8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</row>
    <row r="153" spans="1:95" s="38" customFormat="1" ht="14.25" customHeight="1">
      <c r="A153" s="199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1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</row>
    <row r="154" spans="1:95" s="38" customFormat="1">
      <c r="A154" s="199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1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</row>
    <row r="155" spans="1:95" s="38" customFormat="1">
      <c r="A155" s="199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1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</row>
    <row r="156" spans="1:95" s="38" customFormat="1">
      <c r="A156" s="199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1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</row>
    <row r="157" spans="1:95" s="38" customFormat="1">
      <c r="A157" s="199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1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</row>
    <row r="158" spans="1:95" s="38" customFormat="1" ht="15" thickBot="1">
      <c r="A158" s="202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</row>
    <row r="159" spans="1:95" s="38" customFormat="1" ht="15" thickBo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</row>
    <row r="160" spans="1:95" s="38" customFormat="1" ht="15" thickBot="1">
      <c r="A160" s="412" t="s">
        <v>128</v>
      </c>
      <c r="B160" s="413"/>
      <c r="C160" s="413"/>
      <c r="D160" s="413"/>
      <c r="E160" s="413"/>
      <c r="F160" s="413"/>
      <c r="G160" s="413"/>
      <c r="H160" s="413"/>
      <c r="I160" s="413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  <c r="Z160" s="413"/>
      <c r="AA160" s="413"/>
      <c r="AB160" s="41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</row>
    <row r="161" spans="1:95" s="38" customFormat="1" ht="14.25" customHeight="1" thickBot="1">
      <c r="A161" s="433" t="s">
        <v>165</v>
      </c>
      <c r="B161" s="434"/>
      <c r="C161" s="434"/>
      <c r="D161" s="434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  <c r="R161" s="434"/>
      <c r="S161" s="434"/>
      <c r="T161" s="434"/>
      <c r="U161" s="434"/>
      <c r="V161" s="434"/>
      <c r="W161" s="434"/>
      <c r="X161" s="434"/>
      <c r="Y161" s="434"/>
      <c r="Z161" s="434"/>
      <c r="AA161" s="434"/>
      <c r="AB161" s="435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</row>
    <row r="162" spans="1:95" s="38" customFormat="1">
      <c r="A162" s="320"/>
      <c r="B162" s="321"/>
      <c r="C162" s="321"/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  <c r="Z162" s="321"/>
      <c r="AA162" s="321"/>
      <c r="AB162" s="322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</row>
    <row r="163" spans="1:95" s="38" customFormat="1">
      <c r="A163" s="323"/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5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</row>
    <row r="164" spans="1:95" s="38" customFormat="1">
      <c r="A164" s="323"/>
      <c r="B164" s="324"/>
      <c r="C164" s="324"/>
      <c r="D164" s="324"/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5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</row>
    <row r="165" spans="1:95" s="38" customFormat="1">
      <c r="A165" s="323"/>
      <c r="B165" s="324"/>
      <c r="C165" s="324"/>
      <c r="D165" s="324"/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5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</row>
    <row r="166" spans="1:95" s="38" customFormat="1">
      <c r="A166" s="323"/>
      <c r="B166" s="324"/>
      <c r="C166" s="324"/>
      <c r="D166" s="324"/>
      <c r="E166" s="324"/>
      <c r="F166" s="324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5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</row>
    <row r="167" spans="1:95" s="38" customFormat="1">
      <c r="A167" s="323"/>
      <c r="B167" s="324"/>
      <c r="C167" s="324"/>
      <c r="D167" s="324"/>
      <c r="E167" s="324"/>
      <c r="F167" s="324"/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5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</row>
    <row r="168" spans="1:95" s="38" customFormat="1">
      <c r="A168" s="323"/>
      <c r="B168" s="324"/>
      <c r="C168" s="324"/>
      <c r="D168" s="324"/>
      <c r="E168" s="324"/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5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</row>
    <row r="169" spans="1:95" s="38" customFormat="1">
      <c r="A169" s="323"/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5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</row>
    <row r="170" spans="1:95" s="38" customFormat="1" ht="15" thickBot="1">
      <c r="A170" s="326"/>
      <c r="B170" s="327"/>
      <c r="C170" s="327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327"/>
      <c r="U170" s="327"/>
      <c r="V170" s="327"/>
      <c r="W170" s="327"/>
      <c r="X170" s="327"/>
      <c r="Y170" s="327"/>
      <c r="Z170" s="327"/>
      <c r="AA170" s="327"/>
      <c r="AB170" s="328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</row>
    <row r="171" spans="1:95" s="38" customFormat="1" ht="15" thickBot="1">
      <c r="A171" s="329" t="s">
        <v>167</v>
      </c>
      <c r="B171" s="332"/>
      <c r="C171" s="332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  <c r="AB171" s="333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</row>
    <row r="172" spans="1:95" s="38" customFormat="1">
      <c r="A172" s="334"/>
      <c r="B172" s="33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6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</row>
    <row r="173" spans="1:95" s="38" customFormat="1">
      <c r="A173" s="340"/>
      <c r="B173" s="341"/>
      <c r="C173" s="341"/>
      <c r="D173" s="341"/>
      <c r="E173" s="341"/>
      <c r="F173" s="341"/>
      <c r="G173" s="341"/>
      <c r="H173" s="34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  <c r="Z173" s="341"/>
      <c r="AA173" s="341"/>
      <c r="AB173" s="342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</row>
    <row r="174" spans="1:95" s="38" customFormat="1" ht="15" thickBot="1">
      <c r="A174" s="337"/>
      <c r="B174" s="338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9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</row>
    <row r="175" spans="1:95" s="38" customFormat="1" ht="15" thickBot="1">
      <c r="A175" s="329" t="s">
        <v>166</v>
      </c>
      <c r="B175" s="330"/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1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</row>
    <row r="176" spans="1:95" s="38" customFormat="1">
      <c r="A176" s="334"/>
      <c r="B176" s="335"/>
      <c r="C176" s="335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6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</row>
    <row r="177" spans="1:95" s="38" customFormat="1">
      <c r="A177" s="340"/>
      <c r="B177" s="341"/>
      <c r="C177" s="341"/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  <c r="Z177" s="341"/>
      <c r="AA177" s="341"/>
      <c r="AB177" s="342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</row>
    <row r="178" spans="1:95" s="38" customFormat="1">
      <c r="A178" s="340"/>
      <c r="B178" s="341"/>
      <c r="C178" s="341"/>
      <c r="D178" s="341"/>
      <c r="E178" s="341"/>
      <c r="F178" s="341"/>
      <c r="G178" s="341"/>
      <c r="H178" s="34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341"/>
      <c r="T178" s="341"/>
      <c r="U178" s="341"/>
      <c r="V178" s="341"/>
      <c r="W178" s="341"/>
      <c r="X178" s="341"/>
      <c r="Y178" s="341"/>
      <c r="Z178" s="341"/>
      <c r="AA178" s="341"/>
      <c r="AB178" s="342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</row>
    <row r="179" spans="1:95" s="38" customFormat="1">
      <c r="A179" s="340"/>
      <c r="B179" s="341"/>
      <c r="C179" s="341"/>
      <c r="D179" s="341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341"/>
      <c r="AB179" s="342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</row>
    <row r="180" spans="1:95" s="38" customFormat="1" ht="15" thickBot="1">
      <c r="A180" s="337"/>
      <c r="B180" s="338"/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9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</row>
    <row r="181" spans="1:95" s="38" customFormat="1" ht="15" thickBot="1">
      <c r="A181" s="329" t="s">
        <v>168</v>
      </c>
      <c r="B181" s="330"/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330"/>
      <c r="X181" s="330"/>
      <c r="Y181" s="330"/>
      <c r="Z181" s="330"/>
      <c r="AA181" s="330"/>
      <c r="AB181" s="331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</row>
    <row r="182" spans="1:95" s="38" customFormat="1">
      <c r="A182" s="334"/>
      <c r="B182" s="335"/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6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</row>
    <row r="183" spans="1:95" s="38" customFormat="1">
      <c r="A183" s="340"/>
      <c r="B183" s="341"/>
      <c r="C183" s="341"/>
      <c r="D183" s="341"/>
      <c r="E183" s="341"/>
      <c r="F183" s="341"/>
      <c r="G183" s="341"/>
      <c r="H183" s="34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341"/>
      <c r="W183" s="341"/>
      <c r="X183" s="341"/>
      <c r="Y183" s="341"/>
      <c r="Z183" s="341"/>
      <c r="AA183" s="341"/>
      <c r="AB183" s="342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</row>
    <row r="184" spans="1:95" s="38" customFormat="1">
      <c r="A184" s="340"/>
      <c r="B184" s="341"/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  <c r="X184" s="341"/>
      <c r="Y184" s="341"/>
      <c r="Z184" s="341"/>
      <c r="AA184" s="341"/>
      <c r="AB184" s="342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</row>
    <row r="185" spans="1:95" s="38" customFormat="1">
      <c r="A185" s="340"/>
      <c r="B185" s="341"/>
      <c r="C185" s="341"/>
      <c r="D185" s="341"/>
      <c r="E185" s="341"/>
      <c r="F185" s="341"/>
      <c r="G185" s="341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341"/>
      <c r="T185" s="341"/>
      <c r="U185" s="341"/>
      <c r="V185" s="341"/>
      <c r="W185" s="341"/>
      <c r="X185" s="341"/>
      <c r="Y185" s="341"/>
      <c r="Z185" s="341"/>
      <c r="AA185" s="341"/>
      <c r="AB185" s="342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</row>
    <row r="186" spans="1:95" s="26" customFormat="1">
      <c r="A186" s="340"/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2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</row>
    <row r="187" spans="1:95">
      <c r="A187" s="340"/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2"/>
    </row>
    <row r="188" spans="1:95">
      <c r="A188" s="340"/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  <c r="W188" s="341"/>
      <c r="X188" s="341"/>
      <c r="Y188" s="341"/>
      <c r="Z188" s="341"/>
      <c r="AA188" s="341"/>
      <c r="AB188" s="342"/>
    </row>
    <row r="189" spans="1:95" s="38" customFormat="1" ht="15" customHeight="1" thickBot="1">
      <c r="A189" s="337"/>
      <c r="B189" s="338"/>
      <c r="C189" s="338"/>
      <c r="D189" s="338"/>
      <c r="E189" s="338"/>
      <c r="F189" s="338"/>
      <c r="G189" s="338"/>
      <c r="H189" s="338"/>
      <c r="I189" s="338"/>
      <c r="J189" s="338"/>
      <c r="K189" s="338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39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</row>
    <row r="190" spans="1:95" s="38" customFormat="1" ht="15" customHeight="1" thickBot="1">
      <c r="A190" s="329" t="s">
        <v>199</v>
      </c>
      <c r="B190" s="332"/>
      <c r="C190" s="332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  <c r="X190" s="332"/>
      <c r="Y190" s="332"/>
      <c r="Z190" s="332"/>
      <c r="AA190" s="332"/>
      <c r="AB190" s="333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</row>
    <row r="191" spans="1:95" s="38" customFormat="1" ht="13.5" customHeight="1">
      <c r="A191" s="334"/>
      <c r="B191" s="335"/>
      <c r="C191" s="335"/>
      <c r="D191" s="335"/>
      <c r="E191" s="335"/>
      <c r="F191" s="335"/>
      <c r="G191" s="335"/>
      <c r="H191" s="335"/>
      <c r="I191" s="335"/>
      <c r="J191" s="335"/>
      <c r="K191" s="335"/>
      <c r="L191" s="335"/>
      <c r="M191" s="335"/>
      <c r="N191" s="335"/>
      <c r="O191" s="335"/>
      <c r="P191" s="335"/>
      <c r="Q191" s="335"/>
      <c r="R191" s="335"/>
      <c r="S191" s="335"/>
      <c r="T191" s="335"/>
      <c r="U191" s="335"/>
      <c r="V191" s="335"/>
      <c r="W191" s="335"/>
      <c r="X191" s="335"/>
      <c r="Y191" s="335"/>
      <c r="Z191" s="335"/>
      <c r="AA191" s="335"/>
      <c r="AB191" s="336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</row>
    <row r="192" spans="1:95">
      <c r="A192" s="340"/>
      <c r="B192" s="341"/>
      <c r="C192" s="341"/>
      <c r="D192" s="341"/>
      <c r="E192" s="341"/>
      <c r="F192" s="341"/>
      <c r="G192" s="341"/>
      <c r="H192" s="34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341"/>
      <c r="T192" s="341"/>
      <c r="U192" s="341"/>
      <c r="V192" s="341"/>
      <c r="W192" s="341"/>
      <c r="X192" s="341"/>
      <c r="Y192" s="341"/>
      <c r="Z192" s="341"/>
      <c r="AA192" s="341"/>
      <c r="AB192" s="342"/>
    </row>
    <row r="193" spans="1:95" s="38" customFormat="1" ht="14.25" customHeight="1">
      <c r="A193" s="340"/>
      <c r="B193" s="341"/>
      <c r="C193" s="341"/>
      <c r="D193" s="341"/>
      <c r="E193" s="341"/>
      <c r="F193" s="341"/>
      <c r="G193" s="341"/>
      <c r="H193" s="34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341"/>
      <c r="T193" s="341"/>
      <c r="U193" s="341"/>
      <c r="V193" s="341"/>
      <c r="W193" s="341"/>
      <c r="X193" s="341"/>
      <c r="Y193" s="341"/>
      <c r="Z193" s="341"/>
      <c r="AA193" s="341"/>
      <c r="AB193" s="342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</row>
    <row r="194" spans="1:95" s="38" customFormat="1" ht="24.75" customHeight="1" thickBot="1">
      <c r="A194" s="337"/>
      <c r="B194" s="338"/>
      <c r="C194" s="338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  <c r="T194" s="338"/>
      <c r="U194" s="338"/>
      <c r="V194" s="338"/>
      <c r="W194" s="338"/>
      <c r="X194" s="338"/>
      <c r="Y194" s="338"/>
      <c r="Z194" s="338"/>
      <c r="AA194" s="338"/>
      <c r="AB194" s="339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</row>
    <row r="195" spans="1:95" s="38" customFormat="1" ht="14.25" customHeight="1" thickBot="1">
      <c r="A195" s="329" t="s">
        <v>169</v>
      </c>
      <c r="B195" s="332"/>
      <c r="C195" s="332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  <c r="X195" s="332"/>
      <c r="Y195" s="332"/>
      <c r="Z195" s="332"/>
      <c r="AA195" s="332"/>
      <c r="AB195" s="333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</row>
    <row r="196" spans="1:95" s="26" customFormat="1">
      <c r="A196" s="334"/>
      <c r="B196" s="335"/>
      <c r="C196" s="335"/>
      <c r="D196" s="335"/>
      <c r="E196" s="335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/>
      <c r="AA196" s="335"/>
      <c r="AB196" s="336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</row>
    <row r="197" spans="1:95" ht="15.75" customHeight="1">
      <c r="A197" s="340"/>
      <c r="B197" s="341"/>
      <c r="C197" s="341"/>
      <c r="D197" s="341"/>
      <c r="E197" s="341"/>
      <c r="F197" s="341"/>
      <c r="G197" s="341"/>
      <c r="H197" s="34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341"/>
      <c r="T197" s="341"/>
      <c r="U197" s="341"/>
      <c r="V197" s="341"/>
      <c r="W197" s="341"/>
      <c r="X197" s="341"/>
      <c r="Y197" s="341"/>
      <c r="Z197" s="341"/>
      <c r="AA197" s="341"/>
      <c r="AB197" s="342"/>
    </row>
    <row r="198" spans="1:95" ht="32.25" customHeight="1" thickBot="1">
      <c r="A198" s="337"/>
      <c r="B198" s="338"/>
      <c r="C198" s="338"/>
      <c r="D198" s="338"/>
      <c r="E198" s="338"/>
      <c r="F198" s="338"/>
      <c r="G198" s="338"/>
      <c r="H198" s="338"/>
      <c r="I198" s="338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  <c r="T198" s="338"/>
      <c r="U198" s="338"/>
      <c r="V198" s="338"/>
      <c r="W198" s="338"/>
      <c r="X198" s="338"/>
      <c r="Y198" s="338"/>
      <c r="Z198" s="338"/>
      <c r="AA198" s="338"/>
      <c r="AB198" s="339"/>
    </row>
    <row r="199" spans="1:95" ht="15.75" customHeight="1" thickBot="1">
      <c r="A199" s="329" t="s">
        <v>170</v>
      </c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3"/>
    </row>
    <row r="200" spans="1:95" s="38" customFormat="1" ht="15.75" customHeight="1">
      <c r="A200" s="334"/>
      <c r="B200" s="335"/>
      <c r="C200" s="335"/>
      <c r="D200" s="335"/>
      <c r="E200" s="335"/>
      <c r="F200" s="335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  <c r="AA200" s="335"/>
      <c r="AB200" s="336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</row>
    <row r="201" spans="1:95" ht="53.25" customHeight="1" thickBot="1">
      <c r="A201" s="337"/>
      <c r="B201" s="338"/>
      <c r="C201" s="338"/>
      <c r="D201" s="338"/>
      <c r="E201" s="338"/>
      <c r="F201" s="338"/>
      <c r="G201" s="338"/>
      <c r="H201" s="338"/>
      <c r="I201" s="338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  <c r="T201" s="338"/>
      <c r="U201" s="338"/>
      <c r="V201" s="338"/>
      <c r="W201" s="338"/>
      <c r="X201" s="338"/>
      <c r="Y201" s="338"/>
      <c r="Z201" s="338"/>
      <c r="AA201" s="338"/>
      <c r="AB201" s="339"/>
    </row>
    <row r="202" spans="1:95" s="38" customFormat="1" ht="14.25" customHeight="1" thickBo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</row>
    <row r="203" spans="1:95" s="38" customFormat="1" ht="14.25" customHeight="1">
      <c r="A203" s="127" t="s">
        <v>179</v>
      </c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9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</row>
    <row r="204" spans="1:95" s="38" customFormat="1" ht="14.25" customHeight="1">
      <c r="A204" s="151" t="s">
        <v>177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3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</row>
    <row r="205" spans="1:95" s="38" customFormat="1" ht="14.25" customHeight="1">
      <c r="A205" s="154" t="s">
        <v>164</v>
      </c>
      <c r="B205" s="131"/>
      <c r="C205" s="131"/>
      <c r="D205" s="131"/>
      <c r="E205" s="131"/>
      <c r="F205" s="131"/>
      <c r="G205" s="131"/>
      <c r="H205" s="131"/>
      <c r="I205" s="131"/>
      <c r="J205" s="132"/>
      <c r="K205" s="137" t="s">
        <v>46</v>
      </c>
      <c r="L205" s="137"/>
      <c r="M205" s="137"/>
      <c r="N205" s="137"/>
      <c r="O205" s="137"/>
      <c r="P205" s="138"/>
      <c r="Q205" s="130" t="s">
        <v>43</v>
      </c>
      <c r="R205" s="131"/>
      <c r="S205" s="132"/>
      <c r="T205" s="130" t="s">
        <v>44</v>
      </c>
      <c r="U205" s="131"/>
      <c r="V205" s="132"/>
      <c r="W205" s="131" t="s">
        <v>45</v>
      </c>
      <c r="X205" s="131"/>
      <c r="Y205" s="131"/>
      <c r="Z205" s="131"/>
      <c r="AA205" s="131"/>
      <c r="AB205" s="155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</row>
    <row r="206" spans="1:95" s="38" customFormat="1" ht="42.75" customHeight="1">
      <c r="A206" s="124" t="s">
        <v>85</v>
      </c>
      <c r="B206" s="125"/>
      <c r="C206" s="125"/>
      <c r="D206" s="125"/>
      <c r="E206" s="125"/>
      <c r="F206" s="125"/>
      <c r="G206" s="125"/>
      <c r="H206" s="125"/>
      <c r="I206" s="125"/>
      <c r="J206" s="126"/>
      <c r="K206" s="409" t="s">
        <v>202</v>
      </c>
      <c r="L206" s="410"/>
      <c r="M206" s="410"/>
      <c r="N206" s="410"/>
      <c r="O206" s="410"/>
      <c r="P206" s="411"/>
      <c r="Q206" s="133"/>
      <c r="R206" s="125"/>
      <c r="S206" s="126"/>
      <c r="T206" s="133"/>
      <c r="U206" s="125"/>
      <c r="V206" s="126"/>
      <c r="W206" s="133"/>
      <c r="X206" s="125"/>
      <c r="Y206" s="125"/>
      <c r="Z206" s="125"/>
      <c r="AA206" s="125"/>
      <c r="AB206" s="150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</row>
    <row r="207" spans="1:95" s="38" customFormat="1" ht="42.75" customHeight="1">
      <c r="A207" s="124" t="s">
        <v>85</v>
      </c>
      <c r="B207" s="125"/>
      <c r="C207" s="125"/>
      <c r="D207" s="125"/>
      <c r="E207" s="125"/>
      <c r="F207" s="125"/>
      <c r="G207" s="125"/>
      <c r="H207" s="125"/>
      <c r="I207" s="125"/>
      <c r="J207" s="126"/>
      <c r="K207" s="409" t="s">
        <v>203</v>
      </c>
      <c r="L207" s="410"/>
      <c r="M207" s="410"/>
      <c r="N207" s="410"/>
      <c r="O207" s="410"/>
      <c r="P207" s="411"/>
      <c r="Q207" s="133"/>
      <c r="R207" s="125"/>
      <c r="S207" s="126"/>
      <c r="T207" s="133"/>
      <c r="U207" s="125"/>
      <c r="V207" s="126"/>
      <c r="W207" s="133"/>
      <c r="X207" s="125"/>
      <c r="Y207" s="125"/>
      <c r="Z207" s="125"/>
      <c r="AA207" s="125"/>
      <c r="AB207" s="150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</row>
    <row r="208" spans="1:95" s="38" customFormat="1" ht="42.75" customHeight="1">
      <c r="A208" s="124" t="s">
        <v>85</v>
      </c>
      <c r="B208" s="125"/>
      <c r="C208" s="125"/>
      <c r="D208" s="125"/>
      <c r="E208" s="125"/>
      <c r="F208" s="125"/>
      <c r="G208" s="125"/>
      <c r="H208" s="125"/>
      <c r="I208" s="125"/>
      <c r="J208" s="126"/>
      <c r="K208" s="409" t="s">
        <v>204</v>
      </c>
      <c r="L208" s="410"/>
      <c r="M208" s="410"/>
      <c r="N208" s="410"/>
      <c r="O208" s="410"/>
      <c r="P208" s="411"/>
      <c r="Q208" s="133"/>
      <c r="R208" s="125"/>
      <c r="S208" s="126"/>
      <c r="T208" s="133"/>
      <c r="U208" s="125"/>
      <c r="V208" s="126"/>
      <c r="W208" s="133"/>
      <c r="X208" s="125"/>
      <c r="Y208" s="125"/>
      <c r="Z208" s="125"/>
      <c r="AA208" s="125"/>
      <c r="AB208" s="150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</row>
    <row r="209" spans="1:95" s="38" customFormat="1" ht="42.75" customHeight="1" thickBot="1">
      <c r="A209" s="141" t="s">
        <v>86</v>
      </c>
      <c r="B209" s="135"/>
      <c r="C209" s="135"/>
      <c r="D209" s="135"/>
      <c r="E209" s="135"/>
      <c r="F209" s="135"/>
      <c r="G209" s="135"/>
      <c r="H209" s="135"/>
      <c r="I209" s="135"/>
      <c r="J209" s="136"/>
      <c r="K209" s="409" t="s">
        <v>202</v>
      </c>
      <c r="L209" s="410"/>
      <c r="M209" s="410"/>
      <c r="N209" s="410"/>
      <c r="O209" s="410"/>
      <c r="P209" s="411"/>
      <c r="Q209" s="134"/>
      <c r="R209" s="135"/>
      <c r="S209" s="136"/>
      <c r="T209" s="134"/>
      <c r="U209" s="135"/>
      <c r="V209" s="136"/>
      <c r="W209" s="134"/>
      <c r="X209" s="135"/>
      <c r="Y209" s="135"/>
      <c r="Z209" s="135"/>
      <c r="AA209" s="135"/>
      <c r="AB209" s="408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</row>
    <row r="210" spans="1:95" s="38" customFormat="1" ht="16.5" customHeight="1" thickBo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</row>
    <row r="211" spans="1:95" s="38" customFormat="1" ht="16.5" customHeight="1">
      <c r="A211" s="127" t="s">
        <v>180</v>
      </c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9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</row>
    <row r="212" spans="1:95" s="38" customFormat="1" ht="16.5" customHeight="1">
      <c r="A212" s="151" t="s">
        <v>178</v>
      </c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3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</row>
    <row r="213" spans="1:95" s="38" customFormat="1" ht="16.5" customHeight="1">
      <c r="A213" s="154" t="s">
        <v>164</v>
      </c>
      <c r="B213" s="131"/>
      <c r="C213" s="131"/>
      <c r="D213" s="131"/>
      <c r="E213" s="131"/>
      <c r="F213" s="131"/>
      <c r="G213" s="131"/>
      <c r="H213" s="131"/>
      <c r="I213" s="131"/>
      <c r="J213" s="132"/>
      <c r="K213" s="137" t="s">
        <v>46</v>
      </c>
      <c r="L213" s="137"/>
      <c r="M213" s="137"/>
      <c r="N213" s="137"/>
      <c r="O213" s="137"/>
      <c r="P213" s="138"/>
      <c r="Q213" s="130" t="s">
        <v>43</v>
      </c>
      <c r="R213" s="131"/>
      <c r="S213" s="131"/>
      <c r="T213" s="130" t="s">
        <v>44</v>
      </c>
      <c r="U213" s="131"/>
      <c r="V213" s="132"/>
      <c r="W213" s="131" t="s">
        <v>45</v>
      </c>
      <c r="X213" s="131"/>
      <c r="Y213" s="131"/>
      <c r="Z213" s="131"/>
      <c r="AA213" s="131"/>
      <c r="AB213" s="155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</row>
    <row r="214" spans="1:95" s="38" customFormat="1" ht="42.75" customHeight="1">
      <c r="A214" s="124" t="s">
        <v>92</v>
      </c>
      <c r="B214" s="125"/>
      <c r="C214" s="125"/>
      <c r="D214" s="125"/>
      <c r="E214" s="125"/>
      <c r="F214" s="125"/>
      <c r="G214" s="125"/>
      <c r="H214" s="125"/>
      <c r="I214" s="125"/>
      <c r="J214" s="126"/>
      <c r="K214" s="139" t="s">
        <v>149</v>
      </c>
      <c r="L214" s="139"/>
      <c r="M214" s="139"/>
      <c r="N214" s="139"/>
      <c r="O214" s="139"/>
      <c r="P214" s="140"/>
      <c r="Q214" s="133"/>
      <c r="R214" s="125"/>
      <c r="S214" s="126"/>
      <c r="T214" s="133"/>
      <c r="U214" s="125"/>
      <c r="V214" s="126"/>
      <c r="W214" s="133"/>
      <c r="X214" s="125"/>
      <c r="Y214" s="125"/>
      <c r="Z214" s="125"/>
      <c r="AA214" s="125"/>
      <c r="AB214" s="150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</row>
    <row r="215" spans="1:95" s="38" customFormat="1" ht="42.75" customHeight="1" thickBot="1">
      <c r="A215" s="141" t="s">
        <v>92</v>
      </c>
      <c r="B215" s="135"/>
      <c r="C215" s="135"/>
      <c r="D215" s="135"/>
      <c r="E215" s="135"/>
      <c r="F215" s="135"/>
      <c r="G215" s="135"/>
      <c r="H215" s="135"/>
      <c r="I215" s="135"/>
      <c r="J215" s="136"/>
      <c r="K215" s="142" t="s">
        <v>150</v>
      </c>
      <c r="L215" s="142"/>
      <c r="M215" s="142"/>
      <c r="N215" s="142"/>
      <c r="O215" s="142"/>
      <c r="P215" s="143"/>
      <c r="Q215" s="134"/>
      <c r="R215" s="135"/>
      <c r="S215" s="136"/>
      <c r="T215" s="134"/>
      <c r="U215" s="135"/>
      <c r="V215" s="136"/>
      <c r="W215" s="134"/>
      <c r="X215" s="135"/>
      <c r="Y215" s="135"/>
      <c r="Z215" s="135"/>
      <c r="AA215" s="135"/>
      <c r="AB215" s="408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</row>
    <row r="216" spans="1:95" s="38" customFormat="1" ht="16.5" customHeight="1" thickBo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</row>
    <row r="217" spans="1:95" s="38" customFormat="1" ht="15.75" customHeight="1">
      <c r="A217" s="127" t="s">
        <v>181</v>
      </c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9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</row>
    <row r="218" spans="1:95" s="38" customFormat="1" ht="14.25" customHeight="1">
      <c r="A218" s="154" t="s">
        <v>46</v>
      </c>
      <c r="B218" s="131"/>
      <c r="C218" s="131"/>
      <c r="D218" s="131"/>
      <c r="E218" s="131"/>
      <c r="F218" s="131"/>
      <c r="G218" s="131"/>
      <c r="H218" s="131"/>
      <c r="I218" s="131"/>
      <c r="J218" s="132"/>
      <c r="K218" s="130" t="s">
        <v>43</v>
      </c>
      <c r="L218" s="131"/>
      <c r="M218" s="131"/>
      <c r="N218" s="131"/>
      <c r="O218" s="131"/>
      <c r="P218" s="132"/>
      <c r="Q218" s="130" t="s">
        <v>176</v>
      </c>
      <c r="R218" s="131"/>
      <c r="S218" s="131"/>
      <c r="T218" s="131"/>
      <c r="U218" s="131"/>
      <c r="V218" s="132"/>
      <c r="W218" s="131" t="s">
        <v>45</v>
      </c>
      <c r="X218" s="131"/>
      <c r="Y218" s="131"/>
      <c r="Z218" s="131"/>
      <c r="AA218" s="131"/>
      <c r="AB218" s="155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</row>
    <row r="219" spans="1:95" s="38" customFormat="1" ht="42.75" customHeight="1">
      <c r="A219" s="118"/>
      <c r="B219" s="119"/>
      <c r="C219" s="119"/>
      <c r="D219" s="119"/>
      <c r="E219" s="119"/>
      <c r="F219" s="119"/>
      <c r="G219" s="119"/>
      <c r="H219" s="119"/>
      <c r="I219" s="119"/>
      <c r="J219" s="120"/>
      <c r="K219" s="118"/>
      <c r="L219" s="119"/>
      <c r="M219" s="119"/>
      <c r="N219" s="119"/>
      <c r="O219" s="119"/>
      <c r="P219" s="120"/>
      <c r="Q219" s="118"/>
      <c r="R219" s="119"/>
      <c r="S219" s="119"/>
      <c r="T219" s="119"/>
      <c r="U219" s="119"/>
      <c r="V219" s="120"/>
      <c r="W219" s="118"/>
      <c r="X219" s="119"/>
      <c r="Y219" s="119"/>
      <c r="Z219" s="119"/>
      <c r="AA219" s="119"/>
      <c r="AB219" s="156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</row>
    <row r="220" spans="1:95" s="38" customFormat="1" ht="42.75" customHeight="1">
      <c r="A220" s="118"/>
      <c r="B220" s="119"/>
      <c r="C220" s="119"/>
      <c r="D220" s="119"/>
      <c r="E220" s="119"/>
      <c r="F220" s="119"/>
      <c r="G220" s="119"/>
      <c r="H220" s="119"/>
      <c r="I220" s="119"/>
      <c r="J220" s="120"/>
      <c r="K220" s="118"/>
      <c r="L220" s="119"/>
      <c r="M220" s="119"/>
      <c r="N220" s="119"/>
      <c r="O220" s="119"/>
      <c r="P220" s="120"/>
      <c r="Q220" s="118"/>
      <c r="R220" s="119"/>
      <c r="S220" s="119"/>
      <c r="T220" s="119"/>
      <c r="U220" s="119"/>
      <c r="V220" s="120"/>
      <c r="W220" s="118"/>
      <c r="X220" s="119"/>
      <c r="Y220" s="119"/>
      <c r="Z220" s="119"/>
      <c r="AA220" s="119"/>
      <c r="AB220" s="156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</row>
    <row r="221" spans="1:95" s="38" customFormat="1" ht="42.75" customHeight="1">
      <c r="A221" s="118"/>
      <c r="B221" s="119"/>
      <c r="C221" s="119"/>
      <c r="D221" s="119"/>
      <c r="E221" s="119"/>
      <c r="F221" s="119"/>
      <c r="G221" s="119"/>
      <c r="H221" s="119"/>
      <c r="I221" s="119"/>
      <c r="J221" s="120"/>
      <c r="K221" s="118"/>
      <c r="L221" s="119"/>
      <c r="M221" s="119"/>
      <c r="N221" s="119"/>
      <c r="O221" s="119"/>
      <c r="P221" s="120"/>
      <c r="Q221" s="118"/>
      <c r="R221" s="119"/>
      <c r="S221" s="119"/>
      <c r="T221" s="119"/>
      <c r="U221" s="119"/>
      <c r="V221" s="120"/>
      <c r="W221" s="118"/>
      <c r="X221" s="119"/>
      <c r="Y221" s="119"/>
      <c r="Z221" s="119"/>
      <c r="AA221" s="119"/>
      <c r="AB221" s="156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</row>
    <row r="222" spans="1:95" s="38" customFormat="1" ht="42.75" customHeight="1" thickBot="1">
      <c r="A222" s="121"/>
      <c r="B222" s="122"/>
      <c r="C222" s="122"/>
      <c r="D222" s="122"/>
      <c r="E222" s="122"/>
      <c r="F222" s="122"/>
      <c r="G222" s="122"/>
      <c r="H222" s="122"/>
      <c r="I222" s="122"/>
      <c r="J222" s="123"/>
      <c r="K222" s="121"/>
      <c r="L222" s="122"/>
      <c r="M222" s="122"/>
      <c r="N222" s="122"/>
      <c r="O222" s="122"/>
      <c r="P222" s="123"/>
      <c r="Q222" s="121"/>
      <c r="R222" s="122"/>
      <c r="S222" s="122"/>
      <c r="T222" s="122"/>
      <c r="U222" s="122"/>
      <c r="V222" s="123"/>
      <c r="W222" s="121"/>
      <c r="X222" s="122"/>
      <c r="Y222" s="122"/>
      <c r="Z222" s="122"/>
      <c r="AA222" s="122"/>
      <c r="AB222" s="157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</row>
    <row r="223" spans="1:95" s="38" customFormat="1" ht="14.25" customHeight="1">
      <c r="A223" s="28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</row>
    <row r="224" spans="1:95" s="38" customFormat="1" ht="14.25" customHeight="1" thickBot="1">
      <c r="A224" s="28"/>
      <c r="B224" s="28"/>
      <c r="C224" s="28"/>
      <c r="D224" s="28"/>
      <c r="E224" s="28"/>
      <c r="F224" s="28"/>
      <c r="G224" s="28"/>
      <c r="H224" s="28"/>
      <c r="I224" s="29"/>
      <c r="J224" s="29"/>
      <c r="K224" s="29"/>
      <c r="L224" s="29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</row>
    <row r="225" spans="1:95" s="38" customFormat="1" ht="14.25" customHeight="1">
      <c r="A225" s="158" t="s">
        <v>130</v>
      </c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60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</row>
    <row r="226" spans="1:95" ht="14.25" customHeight="1">
      <c r="A226" s="346" t="s">
        <v>131</v>
      </c>
      <c r="B226" s="145"/>
      <c r="C226" s="145"/>
      <c r="D226" s="145"/>
      <c r="E226" s="145"/>
      <c r="F226" s="145"/>
      <c r="G226" s="145"/>
      <c r="H226" s="145"/>
      <c r="I226" s="347"/>
      <c r="J226" s="144" t="s">
        <v>135</v>
      </c>
      <c r="K226" s="145"/>
      <c r="L226" s="347"/>
      <c r="M226" s="144" t="s">
        <v>39</v>
      </c>
      <c r="N226" s="145"/>
      <c r="O226" s="347"/>
      <c r="P226" s="144" t="s">
        <v>136</v>
      </c>
      <c r="Q226" s="145"/>
      <c r="R226" s="347"/>
      <c r="S226" s="161" t="s">
        <v>137</v>
      </c>
      <c r="T226" s="162"/>
      <c r="U226" s="162"/>
      <c r="V226" s="163"/>
      <c r="W226" s="144" t="s">
        <v>142</v>
      </c>
      <c r="X226" s="145"/>
      <c r="Y226" s="145"/>
      <c r="Z226" s="145"/>
      <c r="AA226" s="145"/>
      <c r="AB226" s="146"/>
      <c r="AQ226" s="39"/>
    </row>
    <row r="227" spans="1:95" ht="42.75" customHeight="1">
      <c r="A227" s="343"/>
      <c r="B227" s="344"/>
      <c r="C227" s="344"/>
      <c r="D227" s="344"/>
      <c r="E227" s="344"/>
      <c r="F227" s="344"/>
      <c r="G227" s="344"/>
      <c r="H227" s="344"/>
      <c r="I227" s="345"/>
      <c r="J227" s="391">
        <v>3</v>
      </c>
      <c r="K227" s="392"/>
      <c r="L227" s="393"/>
      <c r="M227" s="376">
        <v>2</v>
      </c>
      <c r="N227" s="377"/>
      <c r="O227" s="378"/>
      <c r="P227" s="388">
        <f t="shared" ref="P227:P232" si="4">SQRT(J227*M227)</f>
        <v>2.4494897427831779</v>
      </c>
      <c r="Q227" s="389"/>
      <c r="R227" s="390"/>
      <c r="S227" s="147"/>
      <c r="T227" s="148"/>
      <c r="U227" s="148"/>
      <c r="V227" s="164"/>
      <c r="W227" s="147"/>
      <c r="X227" s="148"/>
      <c r="Y227" s="148"/>
      <c r="Z227" s="148"/>
      <c r="AA227" s="148"/>
      <c r="AB227" s="149"/>
      <c r="AQ227" s="39"/>
    </row>
    <row r="228" spans="1:95" s="38" customFormat="1" ht="42.75" customHeight="1">
      <c r="A228" s="343"/>
      <c r="B228" s="344"/>
      <c r="C228" s="344"/>
      <c r="D228" s="344"/>
      <c r="E228" s="344"/>
      <c r="F228" s="344"/>
      <c r="G228" s="344"/>
      <c r="H228" s="344"/>
      <c r="I228" s="345"/>
      <c r="J228" s="354"/>
      <c r="K228" s="355"/>
      <c r="L228" s="356"/>
      <c r="M228" s="379"/>
      <c r="N228" s="380"/>
      <c r="O228" s="381"/>
      <c r="P228" s="385">
        <f t="shared" si="4"/>
        <v>0</v>
      </c>
      <c r="Q228" s="386"/>
      <c r="R228" s="387"/>
      <c r="S228" s="147"/>
      <c r="T228" s="148"/>
      <c r="U228" s="148"/>
      <c r="V228" s="164"/>
      <c r="W228" s="147"/>
      <c r="X228" s="148"/>
      <c r="Y228" s="148"/>
      <c r="Z228" s="148"/>
      <c r="AA228" s="148"/>
      <c r="AB228" s="149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</row>
    <row r="229" spans="1:95" s="38" customFormat="1" ht="42.75" customHeight="1">
      <c r="A229" s="343"/>
      <c r="B229" s="344"/>
      <c r="C229" s="344"/>
      <c r="D229" s="344"/>
      <c r="E229" s="344"/>
      <c r="F229" s="344"/>
      <c r="G229" s="344"/>
      <c r="H229" s="344"/>
      <c r="I229" s="345"/>
      <c r="J229" s="354"/>
      <c r="K229" s="355"/>
      <c r="L229" s="356"/>
      <c r="M229" s="379"/>
      <c r="N229" s="380"/>
      <c r="O229" s="381"/>
      <c r="P229" s="385">
        <f t="shared" si="4"/>
        <v>0</v>
      </c>
      <c r="Q229" s="386"/>
      <c r="R229" s="387"/>
      <c r="S229" s="147"/>
      <c r="T229" s="148"/>
      <c r="U229" s="148"/>
      <c r="V229" s="164"/>
      <c r="W229" s="147"/>
      <c r="X229" s="148"/>
      <c r="Y229" s="148"/>
      <c r="Z229" s="148"/>
      <c r="AA229" s="148"/>
      <c r="AB229" s="149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</row>
    <row r="230" spans="1:95" s="38" customFormat="1" ht="42.75" customHeight="1">
      <c r="A230" s="343"/>
      <c r="B230" s="344"/>
      <c r="C230" s="344"/>
      <c r="D230" s="344"/>
      <c r="E230" s="344"/>
      <c r="F230" s="344"/>
      <c r="G230" s="344"/>
      <c r="H230" s="344"/>
      <c r="I230" s="345"/>
      <c r="J230" s="354"/>
      <c r="K230" s="355"/>
      <c r="L230" s="356"/>
      <c r="M230" s="379"/>
      <c r="N230" s="380"/>
      <c r="O230" s="381"/>
      <c r="P230" s="385">
        <f t="shared" si="4"/>
        <v>0</v>
      </c>
      <c r="Q230" s="386"/>
      <c r="R230" s="387"/>
      <c r="S230" s="147"/>
      <c r="T230" s="148"/>
      <c r="U230" s="148"/>
      <c r="V230" s="164"/>
      <c r="W230" s="147"/>
      <c r="X230" s="148"/>
      <c r="Y230" s="148"/>
      <c r="Z230" s="148"/>
      <c r="AA230" s="148"/>
      <c r="AB230" s="149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39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</row>
    <row r="231" spans="1:95" s="38" customFormat="1" ht="42.75" customHeight="1">
      <c r="A231" s="343"/>
      <c r="B231" s="344"/>
      <c r="C231" s="344"/>
      <c r="D231" s="344"/>
      <c r="E231" s="344"/>
      <c r="F231" s="344"/>
      <c r="G231" s="344"/>
      <c r="H231" s="344"/>
      <c r="I231" s="345"/>
      <c r="J231" s="354"/>
      <c r="K231" s="355"/>
      <c r="L231" s="356"/>
      <c r="M231" s="379"/>
      <c r="N231" s="380"/>
      <c r="O231" s="381"/>
      <c r="P231" s="385">
        <f t="shared" si="4"/>
        <v>0</v>
      </c>
      <c r="Q231" s="386"/>
      <c r="R231" s="387"/>
      <c r="S231" s="147"/>
      <c r="T231" s="148"/>
      <c r="U231" s="148"/>
      <c r="V231" s="164"/>
      <c r="W231" s="147"/>
      <c r="X231" s="148"/>
      <c r="Y231" s="148"/>
      <c r="Z231" s="148"/>
      <c r="AA231" s="148"/>
      <c r="AB231" s="149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39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</row>
    <row r="232" spans="1:95" s="38" customFormat="1" ht="42.75" customHeight="1" thickBot="1">
      <c r="A232" s="357"/>
      <c r="B232" s="358"/>
      <c r="C232" s="358"/>
      <c r="D232" s="358"/>
      <c r="E232" s="358"/>
      <c r="F232" s="358"/>
      <c r="G232" s="358"/>
      <c r="H232" s="358"/>
      <c r="I232" s="359"/>
      <c r="J232" s="373"/>
      <c r="K232" s="374"/>
      <c r="L232" s="375"/>
      <c r="M232" s="382"/>
      <c r="N232" s="383"/>
      <c r="O232" s="384"/>
      <c r="P232" s="351">
        <f t="shared" si="4"/>
        <v>0</v>
      </c>
      <c r="Q232" s="352"/>
      <c r="R232" s="353"/>
      <c r="S232" s="348"/>
      <c r="T232" s="349"/>
      <c r="U232" s="349"/>
      <c r="V232" s="350"/>
      <c r="W232" s="348"/>
      <c r="X232" s="349"/>
      <c r="Y232" s="349"/>
      <c r="Z232" s="349"/>
      <c r="AA232" s="349"/>
      <c r="AB232" s="360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</row>
    <row r="233" spans="1:95" s="38" customFormat="1" ht="15.75" customHeight="1" thickBo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</row>
    <row r="234" spans="1:95" ht="14.25" customHeight="1">
      <c r="A234" s="158" t="s">
        <v>143</v>
      </c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60"/>
    </row>
    <row r="235" spans="1:95">
      <c r="A235" s="196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8"/>
    </row>
    <row r="236" spans="1:95" ht="13.9" customHeight="1">
      <c r="A236" s="199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1"/>
    </row>
    <row r="237" spans="1:95" ht="13.9" customHeight="1">
      <c r="A237" s="199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1"/>
    </row>
    <row r="238" spans="1:95" ht="13.9" customHeight="1">
      <c r="A238" s="199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  <c r="AA238" s="200"/>
      <c r="AB238" s="201"/>
    </row>
    <row r="239" spans="1:95" ht="13.9" customHeight="1">
      <c r="A239" s="199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1"/>
    </row>
    <row r="240" spans="1:95" ht="23.25" customHeight="1">
      <c r="A240" s="199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  <c r="AA240" s="200"/>
      <c r="AB240" s="201"/>
    </row>
    <row r="241" spans="1:95" ht="22.5" customHeight="1" thickBot="1">
      <c r="A241" s="202"/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4"/>
    </row>
    <row r="242" spans="1:95" ht="14.25" customHeight="1" thickBot="1"/>
    <row r="243" spans="1:95" ht="14.25" customHeight="1">
      <c r="A243" s="158" t="s">
        <v>171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60"/>
    </row>
    <row r="244" spans="1:95" ht="71.650000000000006" customHeight="1">
      <c r="A244" s="397" t="s">
        <v>60</v>
      </c>
      <c r="B244" s="398"/>
      <c r="C244" s="398"/>
      <c r="D244" s="399"/>
      <c r="E244" s="310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1"/>
      <c r="AB244" s="312"/>
    </row>
    <row r="245" spans="1:95" ht="57.2" customHeight="1">
      <c r="A245" s="397" t="s">
        <v>57</v>
      </c>
      <c r="B245" s="398"/>
      <c r="C245" s="398"/>
      <c r="D245" s="399"/>
      <c r="E245" s="310"/>
      <c r="F245" s="311"/>
      <c r="G245" s="311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1"/>
      <c r="AB245" s="312"/>
    </row>
    <row r="246" spans="1:95" s="38" customFormat="1" ht="57.2" customHeight="1">
      <c r="A246" s="397" t="s">
        <v>59</v>
      </c>
      <c r="B246" s="398"/>
      <c r="C246" s="398"/>
      <c r="D246" s="399"/>
      <c r="E246" s="310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1"/>
      <c r="AB246" s="312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</row>
    <row r="247" spans="1:95" s="38" customFormat="1" ht="57.2" customHeight="1">
      <c r="A247" s="397" t="s">
        <v>61</v>
      </c>
      <c r="B247" s="398"/>
      <c r="C247" s="398"/>
      <c r="D247" s="399"/>
      <c r="E247" s="310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1"/>
      <c r="AB247" s="312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</row>
    <row r="248" spans="1:95" s="38" customFormat="1" ht="57.2" customHeight="1">
      <c r="A248" s="397" t="s">
        <v>47</v>
      </c>
      <c r="B248" s="398"/>
      <c r="C248" s="398"/>
      <c r="D248" s="399"/>
      <c r="E248" s="310"/>
      <c r="F248" s="311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1"/>
      <c r="AB248" s="312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</row>
    <row r="249" spans="1:95" s="38" customFormat="1" ht="57.2" customHeight="1" thickBot="1">
      <c r="A249" s="313" t="s">
        <v>49</v>
      </c>
      <c r="B249" s="314"/>
      <c r="C249" s="314"/>
      <c r="D249" s="315"/>
      <c r="E249" s="405"/>
      <c r="F249" s="406"/>
      <c r="G249" s="406"/>
      <c r="H249" s="406"/>
      <c r="I249" s="406"/>
      <c r="J249" s="406"/>
      <c r="K249" s="406"/>
      <c r="L249" s="406"/>
      <c r="M249" s="406"/>
      <c r="N249" s="406"/>
      <c r="O249" s="406"/>
      <c r="P249" s="406"/>
      <c r="Q249" s="406"/>
      <c r="R249" s="406"/>
      <c r="S249" s="406"/>
      <c r="T249" s="406"/>
      <c r="U249" s="406"/>
      <c r="V249" s="406"/>
      <c r="W249" s="406"/>
      <c r="X249" s="406"/>
      <c r="Y249" s="406"/>
      <c r="Z249" s="406"/>
      <c r="AA249" s="406"/>
      <c r="AB249" s="407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</row>
    <row r="250" spans="1:95" s="38" customFormat="1" ht="14.2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</row>
    <row r="251" spans="1:95" s="38" customFormat="1" ht="15" customHeight="1">
      <c r="A251" s="402" t="s">
        <v>144</v>
      </c>
      <c r="B251" s="403"/>
      <c r="C251" s="403"/>
      <c r="D251" s="403"/>
      <c r="E251" s="403"/>
      <c r="F251" s="403"/>
      <c r="G251" s="403"/>
      <c r="H251" s="403"/>
      <c r="I251" s="403"/>
      <c r="J251" s="403"/>
      <c r="K251" s="403"/>
      <c r="L251" s="403"/>
      <c r="M251" s="403"/>
      <c r="N251" s="403"/>
      <c r="O251" s="403"/>
      <c r="P251" s="403"/>
      <c r="Q251" s="403"/>
      <c r="R251" s="403"/>
      <c r="S251" s="403"/>
      <c r="T251" s="403"/>
      <c r="U251" s="403"/>
      <c r="V251" s="403"/>
      <c r="W251" s="403"/>
      <c r="X251" s="403"/>
      <c r="Y251" s="403"/>
      <c r="Z251" s="403"/>
      <c r="AA251" s="403"/>
      <c r="AB251" s="40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</row>
    <row r="252" spans="1:95" s="38" customFormat="1" ht="57.2" customHeight="1">
      <c r="A252" s="397" t="s">
        <v>48</v>
      </c>
      <c r="B252" s="398"/>
      <c r="C252" s="398"/>
      <c r="D252" s="399"/>
      <c r="E252" s="310"/>
      <c r="F252" s="311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  <c r="AB252" s="312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</row>
    <row r="253" spans="1:95" s="38" customFormat="1" ht="200.25" customHeight="1">
      <c r="A253" s="397" t="s">
        <v>198</v>
      </c>
      <c r="B253" s="398"/>
      <c r="C253" s="398"/>
      <c r="D253" s="399"/>
      <c r="E253" s="400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  <c r="Q253" s="344"/>
      <c r="R253" s="344"/>
      <c r="S253" s="344"/>
      <c r="T253" s="344"/>
      <c r="U253" s="344"/>
      <c r="V253" s="344"/>
      <c r="W253" s="344"/>
      <c r="X253" s="344"/>
      <c r="Y253" s="344"/>
      <c r="Z253" s="344"/>
      <c r="AA253" s="344"/>
      <c r="AB253" s="401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</row>
    <row r="254" spans="1:95" s="38" customFormat="1" ht="57.2" customHeight="1" thickBot="1">
      <c r="A254" s="313" t="s">
        <v>58</v>
      </c>
      <c r="B254" s="314"/>
      <c r="C254" s="314"/>
      <c r="D254" s="315"/>
      <c r="E254" s="405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407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</row>
    <row r="255" spans="1:95" s="38" customFormat="1" ht="15" thickBo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</row>
    <row r="256" spans="1:95" s="38" customFormat="1" ht="14.25" customHeight="1">
      <c r="A256" s="394" t="s">
        <v>158</v>
      </c>
      <c r="B256" s="395"/>
      <c r="C256" s="395"/>
      <c r="D256" s="395"/>
      <c r="E256" s="395"/>
      <c r="F256" s="395"/>
      <c r="G256" s="395"/>
      <c r="H256" s="395"/>
      <c r="I256" s="395"/>
      <c r="J256" s="395"/>
      <c r="K256" s="395"/>
      <c r="L256" s="395"/>
      <c r="M256" s="395"/>
      <c r="N256" s="395"/>
      <c r="O256" s="395"/>
      <c r="P256" s="395"/>
      <c r="Q256" s="395"/>
      <c r="R256" s="395"/>
      <c r="S256" s="395"/>
      <c r="T256" s="395"/>
      <c r="U256" s="395"/>
      <c r="V256" s="395"/>
      <c r="W256" s="395"/>
      <c r="X256" s="395"/>
      <c r="Y256" s="395"/>
      <c r="Z256" s="395"/>
      <c r="AA256" s="395"/>
      <c r="AB256" s="396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</row>
    <row r="257" spans="1:95" s="38" customFormat="1">
      <c r="A257" s="361"/>
      <c r="B257" s="362"/>
      <c r="C257" s="362"/>
      <c r="D257" s="362"/>
      <c r="E257" s="362"/>
      <c r="F257" s="362"/>
      <c r="G257" s="362"/>
      <c r="H257" s="362"/>
      <c r="I257" s="362"/>
      <c r="J257" s="362"/>
      <c r="K257" s="362"/>
      <c r="L257" s="362"/>
      <c r="M257" s="362"/>
      <c r="N257" s="362"/>
      <c r="O257" s="362"/>
      <c r="P257" s="362"/>
      <c r="Q257" s="362"/>
      <c r="R257" s="362"/>
      <c r="S257" s="362"/>
      <c r="T257" s="362"/>
      <c r="U257" s="362"/>
      <c r="V257" s="362"/>
      <c r="W257" s="362"/>
      <c r="X257" s="362"/>
      <c r="Y257" s="362"/>
      <c r="Z257" s="362"/>
      <c r="AA257" s="362"/>
      <c r="AB257" s="363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</row>
    <row r="258" spans="1:95" s="38" customFormat="1">
      <c r="A258" s="361"/>
      <c r="B258" s="362"/>
      <c r="C258" s="362"/>
      <c r="D258" s="362"/>
      <c r="E258" s="362"/>
      <c r="F258" s="362"/>
      <c r="G258" s="362"/>
      <c r="H258" s="362"/>
      <c r="I258" s="362"/>
      <c r="J258" s="362"/>
      <c r="K258" s="362"/>
      <c r="L258" s="362"/>
      <c r="M258" s="362"/>
      <c r="N258" s="362"/>
      <c r="O258" s="362"/>
      <c r="P258" s="362"/>
      <c r="Q258" s="362"/>
      <c r="R258" s="362"/>
      <c r="S258" s="362"/>
      <c r="T258" s="362"/>
      <c r="U258" s="362"/>
      <c r="V258" s="362"/>
      <c r="W258" s="362"/>
      <c r="X258" s="362"/>
      <c r="Y258" s="362"/>
      <c r="Z258" s="362"/>
      <c r="AA258" s="362"/>
      <c r="AB258" s="363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</row>
    <row r="259" spans="1:95" s="38" customFormat="1">
      <c r="A259" s="361"/>
      <c r="B259" s="362"/>
      <c r="C259" s="362"/>
      <c r="D259" s="362"/>
      <c r="E259" s="362"/>
      <c r="F259" s="362"/>
      <c r="G259" s="362"/>
      <c r="H259" s="362"/>
      <c r="I259" s="362"/>
      <c r="J259" s="362"/>
      <c r="K259" s="362"/>
      <c r="L259" s="362"/>
      <c r="M259" s="362"/>
      <c r="N259" s="362"/>
      <c r="O259" s="362"/>
      <c r="P259" s="362"/>
      <c r="Q259" s="362"/>
      <c r="R259" s="362"/>
      <c r="S259" s="362"/>
      <c r="T259" s="362"/>
      <c r="U259" s="362"/>
      <c r="V259" s="362"/>
      <c r="W259" s="362"/>
      <c r="X259" s="362"/>
      <c r="Y259" s="362"/>
      <c r="Z259" s="362"/>
      <c r="AA259" s="362"/>
      <c r="AB259" s="363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</row>
    <row r="260" spans="1:95" s="38" customFormat="1">
      <c r="A260" s="361"/>
      <c r="B260" s="362"/>
      <c r="C260" s="362"/>
      <c r="D260" s="362"/>
      <c r="E260" s="362"/>
      <c r="F260" s="362"/>
      <c r="G260" s="362"/>
      <c r="H260" s="362"/>
      <c r="I260" s="362"/>
      <c r="J260" s="362"/>
      <c r="K260" s="362"/>
      <c r="L260" s="362"/>
      <c r="M260" s="362"/>
      <c r="N260" s="362"/>
      <c r="O260" s="362"/>
      <c r="P260" s="362"/>
      <c r="Q260" s="362"/>
      <c r="R260" s="362"/>
      <c r="S260" s="362"/>
      <c r="T260" s="362"/>
      <c r="U260" s="362"/>
      <c r="V260" s="362"/>
      <c r="W260" s="362"/>
      <c r="X260" s="362"/>
      <c r="Y260" s="362"/>
      <c r="Z260" s="362"/>
      <c r="AA260" s="362"/>
      <c r="AB260" s="363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</row>
    <row r="261" spans="1:95" s="38" customFormat="1">
      <c r="A261" s="361"/>
      <c r="B261" s="362"/>
      <c r="C261" s="362"/>
      <c r="D261" s="362"/>
      <c r="E261" s="362"/>
      <c r="F261" s="362"/>
      <c r="G261" s="362"/>
      <c r="H261" s="362"/>
      <c r="I261" s="362"/>
      <c r="J261" s="362"/>
      <c r="K261" s="362"/>
      <c r="L261" s="362"/>
      <c r="M261" s="362"/>
      <c r="N261" s="362"/>
      <c r="O261" s="362"/>
      <c r="P261" s="362"/>
      <c r="Q261" s="362"/>
      <c r="R261" s="362"/>
      <c r="S261" s="362"/>
      <c r="T261" s="362"/>
      <c r="U261" s="362"/>
      <c r="V261" s="362"/>
      <c r="W261" s="362"/>
      <c r="X261" s="362"/>
      <c r="Y261" s="362"/>
      <c r="Z261" s="362"/>
      <c r="AA261" s="362"/>
      <c r="AB261" s="363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</row>
    <row r="262" spans="1:95" s="38" customFormat="1">
      <c r="A262" s="361"/>
      <c r="B262" s="362"/>
      <c r="C262" s="362"/>
      <c r="D262" s="362"/>
      <c r="E262" s="362"/>
      <c r="F262" s="362"/>
      <c r="G262" s="362"/>
      <c r="H262" s="362"/>
      <c r="I262" s="362"/>
      <c r="J262" s="362"/>
      <c r="K262" s="362"/>
      <c r="L262" s="362"/>
      <c r="M262" s="362"/>
      <c r="N262" s="362"/>
      <c r="O262" s="362"/>
      <c r="P262" s="362"/>
      <c r="Q262" s="362"/>
      <c r="R262" s="362"/>
      <c r="S262" s="362"/>
      <c r="T262" s="362"/>
      <c r="U262" s="362"/>
      <c r="V262" s="362"/>
      <c r="W262" s="362"/>
      <c r="X262" s="362"/>
      <c r="Y262" s="362"/>
      <c r="Z262" s="362"/>
      <c r="AA262" s="362"/>
      <c r="AB262" s="363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</row>
    <row r="263" spans="1:95" s="38" customFormat="1" ht="15" thickBot="1">
      <c r="A263" s="364"/>
      <c r="B263" s="365"/>
      <c r="C263" s="365"/>
      <c r="D263" s="365"/>
      <c r="E263" s="365"/>
      <c r="F263" s="365"/>
      <c r="G263" s="365"/>
      <c r="H263" s="365"/>
      <c r="I263" s="365"/>
      <c r="J263" s="365"/>
      <c r="K263" s="365"/>
      <c r="L263" s="365"/>
      <c r="M263" s="365"/>
      <c r="N263" s="365"/>
      <c r="O263" s="365"/>
      <c r="P263" s="365"/>
      <c r="Q263" s="365"/>
      <c r="R263" s="365"/>
      <c r="S263" s="365"/>
      <c r="T263" s="365"/>
      <c r="U263" s="365"/>
      <c r="V263" s="365"/>
      <c r="W263" s="365"/>
      <c r="X263" s="365"/>
      <c r="Y263" s="365"/>
      <c r="Z263" s="365"/>
      <c r="AA263" s="365"/>
      <c r="AB263" s="366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</row>
    <row r="264" spans="1:95" s="38" customFormat="1" ht="14.25" customHeight="1" thickBo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</row>
    <row r="265" spans="1:95" ht="14.25" customHeight="1">
      <c r="A265" s="158" t="s">
        <v>55</v>
      </c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60"/>
    </row>
    <row r="266" spans="1:95" ht="14.25" customHeight="1">
      <c r="A266" s="361"/>
      <c r="B266" s="362"/>
      <c r="C266" s="362"/>
      <c r="D266" s="362"/>
      <c r="E266" s="362"/>
      <c r="F266" s="362"/>
      <c r="G266" s="362"/>
      <c r="H266" s="362"/>
      <c r="I266" s="362"/>
      <c r="J266" s="362"/>
      <c r="K266" s="362"/>
      <c r="L266" s="362"/>
      <c r="M266" s="362"/>
      <c r="N266" s="362"/>
      <c r="O266" s="362"/>
      <c r="P266" s="362"/>
      <c r="Q266" s="362"/>
      <c r="R266" s="362"/>
      <c r="S266" s="362"/>
      <c r="T266" s="362"/>
      <c r="U266" s="362"/>
      <c r="V266" s="362"/>
      <c r="W266" s="362"/>
      <c r="X266" s="362"/>
      <c r="Y266" s="362"/>
      <c r="Z266" s="362"/>
      <c r="AA266" s="362"/>
      <c r="AB266" s="363"/>
    </row>
    <row r="267" spans="1:95" ht="14.25" customHeight="1">
      <c r="A267" s="361"/>
      <c r="B267" s="362"/>
      <c r="C267" s="362"/>
      <c r="D267" s="362"/>
      <c r="E267" s="362"/>
      <c r="F267" s="362"/>
      <c r="G267" s="362"/>
      <c r="H267" s="362"/>
      <c r="I267" s="362"/>
      <c r="J267" s="362"/>
      <c r="K267" s="362"/>
      <c r="L267" s="362"/>
      <c r="M267" s="362"/>
      <c r="N267" s="362"/>
      <c r="O267" s="362"/>
      <c r="P267" s="362"/>
      <c r="Q267" s="362"/>
      <c r="R267" s="362"/>
      <c r="S267" s="362"/>
      <c r="T267" s="362"/>
      <c r="U267" s="362"/>
      <c r="V267" s="362"/>
      <c r="W267" s="362"/>
      <c r="X267" s="362"/>
      <c r="Y267" s="362"/>
      <c r="Z267" s="362"/>
      <c r="AA267" s="362"/>
      <c r="AB267" s="363"/>
    </row>
    <row r="268" spans="1:95" ht="14.25" customHeight="1">
      <c r="A268" s="361"/>
      <c r="B268" s="362"/>
      <c r="C268" s="362"/>
      <c r="D268" s="362"/>
      <c r="E268" s="362"/>
      <c r="F268" s="362"/>
      <c r="G268" s="362"/>
      <c r="H268" s="362"/>
      <c r="I268" s="362"/>
      <c r="J268" s="362"/>
      <c r="K268" s="362"/>
      <c r="L268" s="362"/>
      <c r="M268" s="362"/>
      <c r="N268" s="362"/>
      <c r="O268" s="362"/>
      <c r="P268" s="362"/>
      <c r="Q268" s="362"/>
      <c r="R268" s="362"/>
      <c r="S268" s="362"/>
      <c r="T268" s="362"/>
      <c r="U268" s="362"/>
      <c r="V268" s="362"/>
      <c r="W268" s="362"/>
      <c r="X268" s="362"/>
      <c r="Y268" s="362"/>
      <c r="Z268" s="362"/>
      <c r="AA268" s="362"/>
      <c r="AB268" s="363"/>
    </row>
    <row r="269" spans="1:95" ht="14.25" customHeight="1">
      <c r="A269" s="361"/>
      <c r="B269" s="362"/>
      <c r="C269" s="362"/>
      <c r="D269" s="362"/>
      <c r="E269" s="362"/>
      <c r="F269" s="362"/>
      <c r="G269" s="362"/>
      <c r="H269" s="362"/>
      <c r="I269" s="362"/>
      <c r="J269" s="362"/>
      <c r="K269" s="362"/>
      <c r="L269" s="362"/>
      <c r="M269" s="362"/>
      <c r="N269" s="362"/>
      <c r="O269" s="362"/>
      <c r="P269" s="362"/>
      <c r="Q269" s="362"/>
      <c r="R269" s="362"/>
      <c r="S269" s="362"/>
      <c r="T269" s="362"/>
      <c r="U269" s="362"/>
      <c r="V269" s="362"/>
      <c r="W269" s="362"/>
      <c r="X269" s="362"/>
      <c r="Y269" s="362"/>
      <c r="Z269" s="362"/>
      <c r="AA269" s="362"/>
      <c r="AB269" s="363"/>
    </row>
    <row r="270" spans="1:95" ht="14.25" customHeight="1">
      <c r="A270" s="361"/>
      <c r="B270" s="362"/>
      <c r="C270" s="362"/>
      <c r="D270" s="362"/>
      <c r="E270" s="362"/>
      <c r="F270" s="362"/>
      <c r="G270" s="362"/>
      <c r="H270" s="362"/>
      <c r="I270" s="362"/>
      <c r="J270" s="362"/>
      <c r="K270" s="362"/>
      <c r="L270" s="362"/>
      <c r="M270" s="362"/>
      <c r="N270" s="362"/>
      <c r="O270" s="362"/>
      <c r="P270" s="362"/>
      <c r="Q270" s="362"/>
      <c r="R270" s="362"/>
      <c r="S270" s="362"/>
      <c r="T270" s="362"/>
      <c r="U270" s="362"/>
      <c r="V270" s="362"/>
      <c r="W270" s="362"/>
      <c r="X270" s="362"/>
      <c r="Y270" s="362"/>
      <c r="Z270" s="362"/>
      <c r="AA270" s="362"/>
      <c r="AB270" s="363"/>
    </row>
    <row r="271" spans="1:95" ht="14.25" customHeight="1">
      <c r="A271" s="361"/>
      <c r="B271" s="362"/>
      <c r="C271" s="362"/>
      <c r="D271" s="362"/>
      <c r="E271" s="362"/>
      <c r="F271" s="362"/>
      <c r="G271" s="362"/>
      <c r="H271" s="362"/>
      <c r="I271" s="362"/>
      <c r="J271" s="362"/>
      <c r="K271" s="362"/>
      <c r="L271" s="362"/>
      <c r="M271" s="362"/>
      <c r="N271" s="362"/>
      <c r="O271" s="362"/>
      <c r="P271" s="362"/>
      <c r="Q271" s="362"/>
      <c r="R271" s="362"/>
      <c r="S271" s="362"/>
      <c r="T271" s="362"/>
      <c r="U271" s="362"/>
      <c r="V271" s="362"/>
      <c r="W271" s="362"/>
      <c r="X271" s="362"/>
      <c r="Y271" s="362"/>
      <c r="Z271" s="362"/>
      <c r="AA271" s="362"/>
      <c r="AB271" s="363"/>
    </row>
    <row r="272" spans="1:95" ht="14.25" customHeight="1" thickBot="1">
      <c r="A272" s="364"/>
      <c r="B272" s="365"/>
      <c r="C272" s="365"/>
      <c r="D272" s="365"/>
      <c r="E272" s="365"/>
      <c r="F272" s="365"/>
      <c r="G272" s="365"/>
      <c r="H272" s="365"/>
      <c r="I272" s="365"/>
      <c r="J272" s="365"/>
      <c r="K272" s="365"/>
      <c r="L272" s="365"/>
      <c r="M272" s="365"/>
      <c r="N272" s="365"/>
      <c r="O272" s="365"/>
      <c r="P272" s="365"/>
      <c r="Q272" s="365"/>
      <c r="R272" s="365"/>
      <c r="S272" s="365"/>
      <c r="T272" s="365"/>
      <c r="U272" s="365"/>
      <c r="V272" s="365"/>
      <c r="W272" s="365"/>
      <c r="X272" s="365"/>
      <c r="Y272" s="365"/>
      <c r="Z272" s="365"/>
      <c r="AA272" s="365"/>
      <c r="AB272" s="366"/>
    </row>
    <row r="273" spans="1:28" ht="15" thickBo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</row>
    <row r="274" spans="1:28">
      <c r="A274" s="367" t="s">
        <v>145</v>
      </c>
      <c r="B274" s="368"/>
      <c r="C274" s="368"/>
      <c r="D274" s="368"/>
      <c r="E274" s="368"/>
      <c r="F274" s="368"/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68"/>
      <c r="R274" s="368"/>
      <c r="S274" s="368"/>
      <c r="T274" s="368"/>
      <c r="U274" s="368"/>
      <c r="V274" s="368"/>
      <c r="W274" s="368"/>
      <c r="X274" s="368"/>
      <c r="Y274" s="368"/>
      <c r="Z274" s="368"/>
      <c r="AA274" s="368"/>
      <c r="AB274" s="369"/>
    </row>
    <row r="275" spans="1:28" ht="138" customHeight="1" thickBot="1">
      <c r="A275" s="370" t="s">
        <v>146</v>
      </c>
      <c r="B275" s="371"/>
      <c r="C275" s="371"/>
      <c r="D275" s="371"/>
      <c r="E275" s="371"/>
      <c r="F275" s="371"/>
      <c r="G275" s="371"/>
      <c r="H275" s="371"/>
      <c r="I275" s="371"/>
      <c r="J275" s="371"/>
      <c r="K275" s="371"/>
      <c r="L275" s="371"/>
      <c r="M275" s="371"/>
      <c r="N275" s="371"/>
      <c r="O275" s="371"/>
      <c r="P275" s="371"/>
      <c r="Q275" s="371"/>
      <c r="R275" s="371"/>
      <c r="S275" s="371"/>
      <c r="T275" s="371"/>
      <c r="U275" s="371"/>
      <c r="V275" s="371"/>
      <c r="W275" s="371"/>
      <c r="X275" s="371"/>
      <c r="Y275" s="371"/>
      <c r="Z275" s="371"/>
      <c r="AA275" s="371"/>
      <c r="AB275" s="372"/>
    </row>
    <row r="276" spans="1:28" ht="14.25" customHeight="1"/>
    <row r="277" spans="1:28" ht="29.25" customHeight="1" thickBot="1"/>
    <row r="278" spans="1:28" ht="15" customHeight="1" thickBot="1">
      <c r="N278" s="88"/>
    </row>
    <row r="279" spans="1:28" ht="30" customHeight="1"/>
    <row r="287" spans="1:28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</row>
    <row r="288" spans="1:28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</row>
    <row r="289" spans="1:28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</row>
    <row r="290" spans="1:28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</row>
    <row r="291" spans="1:28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</row>
    <row r="292" spans="1:28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</row>
    <row r="293" spans="1:28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</row>
    <row r="294" spans="1:28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</row>
    <row r="295" spans="1:28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</row>
    <row r="296" spans="1:28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</row>
    <row r="297" spans="1:28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</row>
    <row r="298" spans="1:28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</row>
    <row r="299" spans="1:28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</row>
    <row r="300" spans="1:28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</row>
    <row r="301" spans="1:28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</row>
    <row r="302" spans="1:28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</row>
    <row r="303" spans="1:28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</row>
    <row r="304" spans="1:28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</row>
    <row r="305" spans="1:28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</row>
    <row r="306" spans="1:28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</row>
    <row r="307" spans="1:28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</row>
    <row r="308" spans="1:28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</row>
    <row r="309" spans="1:28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</row>
    <row r="310" spans="1:28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</row>
    <row r="311" spans="1:28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</row>
  </sheetData>
  <sheetProtection formatRows="0" insertRows="0" deleteRows="0" selectLockedCells="1" autoFilter="0"/>
  <protectedRanges>
    <protectedRange sqref="A202:AB205 BE192:IV192 AC234:AP235 BE196:IV199 AC186:IV188 A244:D263 A229:A232 A266:A268 A270:A272 A123:IV123 A151:AB151 A132:AB132 A264:AB265 A242:AB243 AR226:AR228 A233:AB234 A223:AB226 AS226:IV227 AC226:AP227 AC201:AP201 BE234:IV235 BE201:IV201 AR230:AR231 AC243:IV245 AC196:AP199 AC192:AP192 A217:AB218" name="Zakres1" securityDescriptor="O:WDG:WDD:(A;;CC;;;S-1-5-21-480371831-3888077893-712087280-7777)"/>
    <protectedRange sqref="A211:AB213" name="Zakres1_2" securityDescriptor="O:WDG:WDD:(A;;CC;;;S-1-5-21-480371831-3888077893-712087280-7777)"/>
  </protectedRanges>
  <dataConsolidate/>
  <mergeCells count="303">
    <mergeCell ref="A171:AB171"/>
    <mergeCell ref="A161:AB161"/>
    <mergeCell ref="A207:J207"/>
    <mergeCell ref="A209:J209"/>
    <mergeCell ref="T206:V206"/>
    <mergeCell ref="W206:AB206"/>
    <mergeCell ref="W205:AB205"/>
    <mergeCell ref="T205:V205"/>
    <mergeCell ref="W207:AB207"/>
    <mergeCell ref="A208:J208"/>
    <mergeCell ref="K208:P208"/>
    <mergeCell ref="Q208:S208"/>
    <mergeCell ref="T208:V208"/>
    <mergeCell ref="K206:P206"/>
    <mergeCell ref="Q206:S206"/>
    <mergeCell ref="K207:P207"/>
    <mergeCell ref="A132:AB132"/>
    <mergeCell ref="F108:H108"/>
    <mergeCell ref="A98:I98"/>
    <mergeCell ref="A124:AB130"/>
    <mergeCell ref="A160:AB160"/>
    <mergeCell ref="E111:G111"/>
    <mergeCell ref="T111:V111"/>
    <mergeCell ref="A141:AB141"/>
    <mergeCell ref="X108:Z108"/>
    <mergeCell ref="A151:AB151"/>
    <mergeCell ref="A152:AB158"/>
    <mergeCell ref="B111:D111"/>
    <mergeCell ref="A123:AB123"/>
    <mergeCell ref="Q111:S111"/>
    <mergeCell ref="B116:N116"/>
    <mergeCell ref="A142:AB142"/>
    <mergeCell ref="A143:AB149"/>
    <mergeCell ref="A211:AB211"/>
    <mergeCell ref="A213:J213"/>
    <mergeCell ref="A212:AB212"/>
    <mergeCell ref="T209:V209"/>
    <mergeCell ref="W209:AB209"/>
    <mergeCell ref="W215:AB215"/>
    <mergeCell ref="A172:AB174"/>
    <mergeCell ref="A205:J205"/>
    <mergeCell ref="A206:J206"/>
    <mergeCell ref="K205:P205"/>
    <mergeCell ref="A203:AB203"/>
    <mergeCell ref="A182:AB189"/>
    <mergeCell ref="A176:AB180"/>
    <mergeCell ref="T207:V207"/>
    <mergeCell ref="K209:P209"/>
    <mergeCell ref="Q209:S209"/>
    <mergeCell ref="A235:AB241"/>
    <mergeCell ref="A256:AB256"/>
    <mergeCell ref="A257:AB257"/>
    <mergeCell ref="A258:AB258"/>
    <mergeCell ref="A259:AB259"/>
    <mergeCell ref="A260:AB260"/>
    <mergeCell ref="A261:AB261"/>
    <mergeCell ref="A244:D244"/>
    <mergeCell ref="E244:AB244"/>
    <mergeCell ref="E246:AB246"/>
    <mergeCell ref="A247:D247"/>
    <mergeCell ref="A246:D246"/>
    <mergeCell ref="E247:AB247"/>
    <mergeCell ref="E245:AB245"/>
    <mergeCell ref="A245:D245"/>
    <mergeCell ref="A253:D253"/>
    <mergeCell ref="E253:AB253"/>
    <mergeCell ref="A252:D252"/>
    <mergeCell ref="A251:AB251"/>
    <mergeCell ref="E248:AB248"/>
    <mergeCell ref="A249:D249"/>
    <mergeCell ref="E249:AB249"/>
    <mergeCell ref="A248:D248"/>
    <mergeCell ref="E254:AB254"/>
    <mergeCell ref="J232:L232"/>
    <mergeCell ref="M227:O227"/>
    <mergeCell ref="M228:O228"/>
    <mergeCell ref="M229:O229"/>
    <mergeCell ref="M230:O230"/>
    <mergeCell ref="M231:O231"/>
    <mergeCell ref="M232:O232"/>
    <mergeCell ref="P230:R230"/>
    <mergeCell ref="P231:R231"/>
    <mergeCell ref="P227:R227"/>
    <mergeCell ref="P229:R229"/>
    <mergeCell ref="J227:L227"/>
    <mergeCell ref="J228:L228"/>
    <mergeCell ref="P228:R228"/>
    <mergeCell ref="A262:AB262"/>
    <mergeCell ref="A263:AB263"/>
    <mergeCell ref="A274:AB274"/>
    <mergeCell ref="A268:AB268"/>
    <mergeCell ref="A266:AB266"/>
    <mergeCell ref="A272:AB272"/>
    <mergeCell ref="A265:AB265"/>
    <mergeCell ref="A275:AB275"/>
    <mergeCell ref="A267:AB267"/>
    <mergeCell ref="A271:AB271"/>
    <mergeCell ref="A270:AB270"/>
    <mergeCell ref="A269:AB269"/>
    <mergeCell ref="A229:I229"/>
    <mergeCell ref="A230:I230"/>
    <mergeCell ref="A243:AB243"/>
    <mergeCell ref="A234:AB234"/>
    <mergeCell ref="A226:I226"/>
    <mergeCell ref="A227:I227"/>
    <mergeCell ref="A228:I228"/>
    <mergeCell ref="J226:L226"/>
    <mergeCell ref="P226:R226"/>
    <mergeCell ref="S232:V232"/>
    <mergeCell ref="S231:V231"/>
    <mergeCell ref="S230:V230"/>
    <mergeCell ref="S229:V229"/>
    <mergeCell ref="P232:R232"/>
    <mergeCell ref="J231:L231"/>
    <mergeCell ref="J230:L230"/>
    <mergeCell ref="J229:L229"/>
    <mergeCell ref="A232:I232"/>
    <mergeCell ref="A231:I231"/>
    <mergeCell ref="W229:AB229"/>
    <mergeCell ref="M226:O226"/>
    <mergeCell ref="W230:AB230"/>
    <mergeCell ref="W231:AB231"/>
    <mergeCell ref="W232:AB232"/>
    <mergeCell ref="E252:AB252"/>
    <mergeCell ref="A254:D254"/>
    <mergeCell ref="H111:J111"/>
    <mergeCell ref="K111:M111"/>
    <mergeCell ref="A69:I69"/>
    <mergeCell ref="T110:V110"/>
    <mergeCell ref="C108:E108"/>
    <mergeCell ref="I109:K109"/>
    <mergeCell ref="N111:P111"/>
    <mergeCell ref="Q205:S205"/>
    <mergeCell ref="Q207:S207"/>
    <mergeCell ref="O109:Q109"/>
    <mergeCell ref="E110:G110"/>
    <mergeCell ref="A133:AB139"/>
    <mergeCell ref="A162:AB170"/>
    <mergeCell ref="A175:AB175"/>
    <mergeCell ref="A181:AB181"/>
    <mergeCell ref="A190:AB190"/>
    <mergeCell ref="A195:AB195"/>
    <mergeCell ref="A199:AB199"/>
    <mergeCell ref="A200:AB201"/>
    <mergeCell ref="A196:AB198"/>
    <mergeCell ref="A191:AB194"/>
    <mergeCell ref="L108:N108"/>
    <mergeCell ref="H110:J110"/>
    <mergeCell ref="C109:E109"/>
    <mergeCell ref="R109:T109"/>
    <mergeCell ref="U109:W109"/>
    <mergeCell ref="L109:N109"/>
    <mergeCell ref="B110:D110"/>
    <mergeCell ref="U108:W108"/>
    <mergeCell ref="M104:O104"/>
    <mergeCell ref="A79:G79"/>
    <mergeCell ref="A81:I81"/>
    <mergeCell ref="A80:I80"/>
    <mergeCell ref="A82:G82"/>
    <mergeCell ref="H82:I82"/>
    <mergeCell ref="Q110:S110"/>
    <mergeCell ref="N110:P110"/>
    <mergeCell ref="O108:Q108"/>
    <mergeCell ref="F109:H109"/>
    <mergeCell ref="R108:T108"/>
    <mergeCell ref="K110:M110"/>
    <mergeCell ref="A86:I86"/>
    <mergeCell ref="X109:Z109"/>
    <mergeCell ref="P90:Y90"/>
    <mergeCell ref="A91:Y91"/>
    <mergeCell ref="A94:Y94"/>
    <mergeCell ref="A97:Y97"/>
    <mergeCell ref="P101:Y101"/>
    <mergeCell ref="P104:Y104"/>
    <mergeCell ref="A72:I72"/>
    <mergeCell ref="A71:I71"/>
    <mergeCell ref="A78:I78"/>
    <mergeCell ref="A75:I75"/>
    <mergeCell ref="D27:AB27"/>
    <mergeCell ref="A26:C26"/>
    <mergeCell ref="A87:I87"/>
    <mergeCell ref="H79:I79"/>
    <mergeCell ref="A107:AB107"/>
    <mergeCell ref="A85:G85"/>
    <mergeCell ref="A83:I83"/>
    <mergeCell ref="H85:I85"/>
    <mergeCell ref="I108:K108"/>
    <mergeCell ref="A99:I99"/>
    <mergeCell ref="H70:I70"/>
    <mergeCell ref="A65:I65"/>
    <mergeCell ref="A64:AB64"/>
    <mergeCell ref="A56:G61"/>
    <mergeCell ref="A53:G54"/>
    <mergeCell ref="D35:AB35"/>
    <mergeCell ref="A37:C37"/>
    <mergeCell ref="D37:AB37"/>
    <mergeCell ref="A38:C38"/>
    <mergeCell ref="D38:AB38"/>
    <mergeCell ref="A39:C39"/>
    <mergeCell ref="D39:AB39"/>
    <mergeCell ref="A40:C40"/>
    <mergeCell ref="A67:G67"/>
    <mergeCell ref="F8:H8"/>
    <mergeCell ref="P9:AB9"/>
    <mergeCell ref="F10:G10"/>
    <mergeCell ref="A74:I74"/>
    <mergeCell ref="A63:AB63"/>
    <mergeCell ref="D34:AB34"/>
    <mergeCell ref="K31:M31"/>
    <mergeCell ref="B101:C101"/>
    <mergeCell ref="D26:J26"/>
    <mergeCell ref="A27:C27"/>
    <mergeCell ref="A73:G73"/>
    <mergeCell ref="A77:I77"/>
    <mergeCell ref="A24:AB24"/>
    <mergeCell ref="K28:L28"/>
    <mergeCell ref="A28:C28"/>
    <mergeCell ref="D28:F28"/>
    <mergeCell ref="H28:J28"/>
    <mergeCell ref="A84:I84"/>
    <mergeCell ref="A76:G76"/>
    <mergeCell ref="F11:G11"/>
    <mergeCell ref="P10:AB10"/>
    <mergeCell ref="D12:J12"/>
    <mergeCell ref="A70:G70"/>
    <mergeCell ref="A68:I68"/>
    <mergeCell ref="A1:AB1"/>
    <mergeCell ref="D4:AB4"/>
    <mergeCell ref="C3:AB3"/>
    <mergeCell ref="F5:AB5"/>
    <mergeCell ref="F6:H6"/>
    <mergeCell ref="F7:H7"/>
    <mergeCell ref="C2:AB2"/>
    <mergeCell ref="A2:B2"/>
    <mergeCell ref="O6:AB6"/>
    <mergeCell ref="O7:AB7"/>
    <mergeCell ref="A15:AB15"/>
    <mergeCell ref="H73:I73"/>
    <mergeCell ref="H76:I76"/>
    <mergeCell ref="A35:C35"/>
    <mergeCell ref="H67:I67"/>
    <mergeCell ref="M28:AB28"/>
    <mergeCell ref="O31:Q31"/>
    <mergeCell ref="R31:T31"/>
    <mergeCell ref="U31:AB31"/>
    <mergeCell ref="A36:C36"/>
    <mergeCell ref="D36:AB36"/>
    <mergeCell ref="D25:AB25"/>
    <mergeCell ref="A25:C25"/>
    <mergeCell ref="D30:AB30"/>
    <mergeCell ref="A41:C41"/>
    <mergeCell ref="D41:AB41"/>
    <mergeCell ref="A16:AB22"/>
    <mergeCell ref="A32:AB32"/>
    <mergeCell ref="A33:C33"/>
    <mergeCell ref="D33:AB33"/>
    <mergeCell ref="A34:C34"/>
    <mergeCell ref="D29:AB29"/>
    <mergeCell ref="D40:AB40"/>
    <mergeCell ref="B31:I31"/>
    <mergeCell ref="W226:AB226"/>
    <mergeCell ref="W227:AB227"/>
    <mergeCell ref="W228:AB228"/>
    <mergeCell ref="W208:AB208"/>
    <mergeCell ref="A204:AB204"/>
    <mergeCell ref="A218:J218"/>
    <mergeCell ref="Q218:V218"/>
    <mergeCell ref="Q219:V219"/>
    <mergeCell ref="W213:AB213"/>
    <mergeCell ref="Q222:V222"/>
    <mergeCell ref="A219:J219"/>
    <mergeCell ref="A220:J220"/>
    <mergeCell ref="A221:J221"/>
    <mergeCell ref="A222:J222"/>
    <mergeCell ref="W218:AB218"/>
    <mergeCell ref="W219:AB219"/>
    <mergeCell ref="W220:AB220"/>
    <mergeCell ref="W221:AB221"/>
    <mergeCell ref="W222:AB222"/>
    <mergeCell ref="A225:AB225"/>
    <mergeCell ref="S226:V226"/>
    <mergeCell ref="S227:V227"/>
    <mergeCell ref="S228:V228"/>
    <mergeCell ref="W214:AB214"/>
    <mergeCell ref="K221:P221"/>
    <mergeCell ref="K222:P222"/>
    <mergeCell ref="A214:J214"/>
    <mergeCell ref="Q220:V220"/>
    <mergeCell ref="A217:AB217"/>
    <mergeCell ref="K218:P218"/>
    <mergeCell ref="K219:P219"/>
    <mergeCell ref="K220:P220"/>
    <mergeCell ref="Q213:S213"/>
    <mergeCell ref="Q214:S214"/>
    <mergeCell ref="Q215:S215"/>
    <mergeCell ref="T213:V213"/>
    <mergeCell ref="T214:V214"/>
    <mergeCell ref="K213:P213"/>
    <mergeCell ref="Q221:V221"/>
    <mergeCell ref="T215:V215"/>
    <mergeCell ref="K214:P214"/>
    <mergeCell ref="A215:J215"/>
    <mergeCell ref="K215:P215"/>
  </mergeCells>
  <phoneticPr fontId="14" type="noConversion"/>
  <conditionalFormatting sqref="Y95 Y92">
    <cfRule type="cellIs" dxfId="2" priority="1" stopIfTrue="1" operator="greaterThan">
      <formula>$P$90*0.2</formula>
    </cfRule>
  </conditionalFormatting>
  <conditionalFormatting sqref="F11:G11">
    <cfRule type="cellIs" dxfId="1" priority="2" stopIfTrue="1" operator="notBetween">
      <formula>170000</formula>
      <formula>2000000</formula>
    </cfRule>
  </conditionalFormatting>
  <conditionalFormatting sqref="N9">
    <cfRule type="cellIs" dxfId="0" priority="3" stopIfTrue="1" operator="greaterThan">
      <formula>0.85</formula>
    </cfRule>
  </conditionalFormatting>
  <dataValidations xWindow="657" yWindow="493" count="43">
    <dataValidation operator="lessThanOrEqual" allowBlank="1" showErrorMessage="1" errorTitle="Uwaga!" error="Za duża liczba znaków (max. 1000)." prompt="Proszę przedstawić plan informacji i promocji projektu (max. 1000 znaków)." sqref="A266 A267:AB268 A270:AB272"/>
    <dataValidation type="whole" operator="lessThanOrEqual" allowBlank="1" showInputMessage="1" showErrorMessage="1" error="Proszę wprowadzić wartość całkowitą, najbliższą wartości pełnych tysięcy złotych." sqref="D69:I69 H68:I68 D81:I81 P90 X86:X88 D98:Y99 D86:W87 J68:X69 D71:X72 D83:X84 D77:X78 D74:X75 J80:X81 D88:M90 Y88:Y89 N89:X89 N88:W88">
      <formula1>1000000</formula1>
    </dataValidation>
    <dataValidation operator="lessThanOrEqual" allowBlank="1" showInputMessage="1" showErrorMessage="1" error="Proszę wprowadzić wartość całkowitą, najbliższą wartości pełnych tysięcy złotych." sqref="O90 N105:N107 N131 N121:N122 O101:O102 M104 O92:O93 O95:O96"/>
    <dataValidation type="textLength" operator="lessThanOrEqual" allowBlank="1" showInputMessage="1" showErrorMessage="1" error="Za dużo znaków (max. 100)." prompt="Proszę wpisać nazwę beneficjenta (max. 100 znaków)." sqref="K26:L26">
      <formula1>100</formula1>
    </dataValidation>
    <dataValidation type="textLength" operator="lessThanOrEqual" allowBlank="1" showInputMessage="1" showErrorMessage="1" prompt="Proszę podać numer." sqref="K31 O31">
      <formula1>20</formula1>
    </dataValidation>
    <dataValidation type="textLength" operator="lessThanOrEqual" allowBlank="1" showInputMessage="1" showErrorMessage="1" error="Za dużo znaków (max. 100)." prompt="Proszę wpisać adres partnera (max. 100 znaków)._x000a_UWAGA! Do wniosku należy załączyć deklarację partnerstwa." sqref="D55:G55 D62:G62">
      <formula1>100</formula1>
    </dataValidation>
    <dataValidation operator="equal" error="Numer powinien mieć 10 cyfr." prompt="Proszę podać 10 cyfrowy numer (wyłącznie cyfry)." sqref="G28"/>
    <dataValidation type="textLength" operator="lessThan" allowBlank="1" showInputMessage="1" showErrorMessage="1" error="Wprowadzono za długi numer." prompt="Proszę podać numer." sqref="H28:J28">
      <formula1>20</formula1>
    </dataValidation>
    <dataValidation type="whole" operator="greaterThanOrEqual" allowBlank="1" showInputMessage="1" showErrorMessage="1" sqref="F11:G11">
      <formula1>170000</formula1>
    </dataValidation>
    <dataValidation type="textLength" operator="lessThanOrEqual" allowBlank="1" showInputMessage="1" showErrorMessage="1" error="Zbyt duża liczba znaków (max. 60)." prompt="Proszę podać adres poczty elektronicznej osoby do kontaktu." sqref="B31:I31">
      <formula1>60</formula1>
    </dataValidation>
    <dataValidation type="date" allowBlank="1" showInputMessage="1" showErrorMessage="1" error="Data rozpoczęcia musi mieścić się między 12 września 2019 r. a 30 kwietnia 2024 r." prompt="Proszę podać datę w formacie RRRR-MM-DD" sqref="F6:H6">
      <formula1>43720</formula1>
      <formula2>45412</formula2>
    </dataValidation>
    <dataValidation type="textLength" operator="equal" allowBlank="1" showInputMessage="1" showErrorMessage="1" error="Numer powinien mieć 10 cyfr." prompt="Proszę podać 10 cyfrowy numer (wyłącznie cyfry)." sqref="D28:F28">
      <formula1>10</formula1>
    </dataValidation>
    <dataValidation type="textLength" operator="lessThanOrEqual" allowBlank="1" showInputMessage="1" showErrorMessage="1" errorTitle="Uwaga!" error="Za duża liczba znaków (max. 1000)." prompt="Proszę przedstawić plan informacji i promocji projektu (max. 1000 znaków). UWAGA! Dodatkowe uwagi w komentarzu!" sqref="A235:AB241">
      <formula1>1000</formula1>
    </dataValidation>
    <dataValidation type="textLength" operator="lessThanOrEqual" allowBlank="1" showInputMessage="1" showErrorMessage="1" errorTitle="Uwaga!" error="Za duża liczba znaków (max. 1000)." prompt="Proszę przedstawić sposób zarządzania projektem (max. 1000 znaków)._x000a_UWAGA! Dodatkowe uwagi w komentarzu!" sqref="A152:AB158">
      <formula1>1000</formula1>
    </dataValidation>
    <dataValidation type="textLength" operator="lessThanOrEqual" allowBlank="1" showInputMessage="1" showErrorMessage="1" prompt="Proszę wprowadzić opis (max. 300 znaków)." sqref="E255 F255:AB255">
      <formula1>300</formula1>
    </dataValidation>
    <dataValidation type="textLength" operator="lessThanOrEqual" allowBlank="1" showInputMessage="1" showErrorMessage="1" errorTitle="Uwaga!" error="Za duża liczba znaków (max. 1000)." prompt="Proszę przedstawić streszczenie projektu (max. 4000 znaków)." sqref="A202:AB202">
      <formula1>4000</formula1>
    </dataValidation>
    <dataValidation type="textLength" operator="lessThanOrEqual" allowBlank="1" showInputMessage="1" showErrorMessage="1" errorTitle="Uwaga!" error="Za duża liczba znaków (max. 1000)." prompt="Proszę opisać koszty niekwalifikowalne występujące w projekcie oraz określić ich całkowitą wartość (max. 1000 znaków)." sqref="A124:AB130">
      <formula1>1000</formula1>
    </dataValidation>
    <dataValidation type="textLength" operator="lessThanOrEqual" allowBlank="1" showInputMessage="1" showErrorMessage="1" errorTitle="Uwaga!" error="Za duża liczba znaków (max. 1000)." prompt="Proszę przedstawić opis wnioskodawcy (max. 1000 znaków). _x000a_UWAGA! Dodatkowe uwagi w komentarzu." sqref="A133:AB139">
      <formula1>1000</formula1>
    </dataValidation>
    <dataValidation type="textLength" operator="lessThanOrEqual" allowBlank="1" showInputMessage="1" showErrorMessage="1" errorTitle="Uwaga!" error="Za duża liczba znaków (max. 1000)." prompt="Proszę przedstawić streszczenie projektu (max. 1000 znaków)." sqref="A16:AB22">
      <formula1>1000</formula1>
    </dataValidation>
    <dataValidation type="textLength" operator="lessThanOrEqual" allowBlank="1" showInputMessage="1" showErrorMessage="1" error="Za duża liczba znaków (max. 300)." prompt="Proszę wpisać tytuł projektu (max. 300 znaków)." sqref="C2:AB2">
      <formula1>300</formula1>
    </dataValidation>
    <dataValidation type="textLength" operator="lessThanOrEqual" allowBlank="1" showInputMessage="1" showErrorMessage="1" error="Za dużo znaków (max. 100)." prompt="Proszę wpisać adres wnioskodawcy (max. 100 znaków)." sqref="D27:AB27">
      <formula1>100</formula1>
    </dataValidation>
    <dataValidation type="textLength" operator="lessThanOrEqual" allowBlank="1" showInputMessage="1" showErrorMessage="1" error="Zbyt dużo znaków (max. 9)." prompt="Proszę wpisać numer bez początkowych zer." sqref="M28">
      <formula1>9</formula1>
    </dataValidation>
    <dataValidation type="textLength" operator="lessThan" allowBlank="1" showInputMessage="1" showErrorMessage="1" error="Zbyt duża liczba znaków (max. 60)." prompt="Proszę wpisać imię i nazwisko osoby upoważnionej do podpisania wniosku." sqref="D29:AB29">
      <formula1>60</formula1>
    </dataValidation>
    <dataValidation type="textLength" operator="lessThan" allowBlank="1" showInputMessage="1" showErrorMessage="1" error="Zbyt duża liczba znaków (max. 60)." prompt="Proszę wpisać imię i nazwisko oraz dane teleadresowe osoby upoważnionej do bieżących kontaktów w sprawie projektu." sqref="D30:AB30">
      <formula1>60</formula1>
    </dataValidation>
    <dataValidation type="textLength" operator="lessThanOrEqual" allowBlank="1" showInputMessage="1" showErrorMessage="1" error="Za dużo znaków (max. 100)." prompt="Proszę wpisać nazwę partnera (max. 100 znaków)._x000a_UWAGA! Do wniosku należy załączyć deklarację partnerstwa (list intencyjny, umowa partnerstwa, itp.)." sqref="D33:AB33 D36:AB36 D39:AB39">
      <formula1>100</formula1>
    </dataValidation>
    <dataValidation type="textLength" operator="lessThanOrEqual" allowBlank="1" showInputMessage="1" showErrorMessage="1" error="Za dużo znaków (max. 100)." prompt="Proszę wpisać adres partnera (max. 100 znaków)._x000a_UWAGA! Do wniosku należy załączyć deklarację partnerstwa (list intencyjny, umowa partnerstwa, itp.)." sqref="D34:AB34 D37:AB37 D40:AB40">
      <formula1>100</formula1>
    </dataValidation>
    <dataValidation allowBlank="1" showInputMessage="1" showErrorMessage="1" prompt="Proszę podać adres strony internetowej." sqref="U31:AB31"/>
    <dataValidation allowBlank="1" showInputMessage="1" showErrorMessage="1" prompt="Proszę wpisać imię i nazwisko oraz dane teleadresowe osoby upoważnionej do bieżących kontaktów w sprawie projektu." sqref="D35:AB35 D38:AB38 D41:AB41"/>
    <dataValidation type="textLength" operator="lessThanOrEqual" allowBlank="1" showInputMessage="1" showErrorMessage="1" errorTitle="Uwaga!" error="Za duża liczba znaków (max. 2000)." prompt="Proszę przedstawić grupę docelową (max. 2000 znaków). _x000a_UWAGA! Dodatkowe uwagi w komentarzu." sqref="A172:AB174">
      <formula1>2000</formula1>
    </dataValidation>
    <dataValidation type="textLength" operator="lessThanOrEqual" allowBlank="1" showInputMessage="1" showErrorMessage="1" error="Za duża liczba znaków (max. 2000)." prompt="Proszę przedstawić uzasadnienie (max. 2000 znaków). _x000a_UWAGA! Dodatkowe uwagi w komentarzu." sqref="A162:AB170">
      <formula1>2000</formula1>
    </dataValidation>
    <dataValidation type="textLength" operator="lessThanOrEqual" allowBlank="1" showInputMessage="1" showErrorMessage="1" errorTitle="Uwaga!" error="Za duża liczba znaków (max. 2000)." prompt="Proszę przedstawić cel projektu (max. 2000 znaków). _x000a_UWAGA! Dodatkowe uwagi w komentarzu." sqref="A176:AB180">
      <formula1>2000</formula1>
    </dataValidation>
    <dataValidation type="textLength" operator="lessThanOrEqual" allowBlank="1" showInputMessage="1" showErrorMessage="1" errorTitle="Uwaga!" error="Za duża liczba znaków (max. 2000)." prompt="Proszę przedstawić działania projektu, kamienie milowe, terminy (max. 2000 znaków). _x000a_UWAGA! Dodatkowe uwagi w komentarzu." sqref="A182:AB189">
      <formula1>2000</formula1>
    </dataValidation>
    <dataValidation type="textLength" operator="lessThanOrEqual" allowBlank="1" showInputMessage="1" showErrorMessage="1" errorTitle="Uwaga!" error="Za duża liczba znaków (max. 2000)." prompt="Proszę przedstawić kluczowe koszty (max. 2000 znaków). _x000a_UWAGA! Dodatkowe uwagi w komentarzu." sqref="A191:AB194">
      <formula1>2000</formula1>
    </dataValidation>
    <dataValidation type="textLength" operator="lessThanOrEqual" allowBlank="1" showInputMessage="1" showErrorMessage="1" errorTitle="Uwaga!" error="Za duża liczba znaków (max. 2000)." prompt="Proszę przedstawić odniesienie (max. 2000 znaków). _x000a_UWAGA! Dodatkowe uwagi w komentarzu." sqref="A196:AB198">
      <formula1>2000</formula1>
    </dataValidation>
    <dataValidation type="textLength" operator="lessThanOrEqual" allowBlank="1" showInputMessage="1" showErrorMessage="1" errorTitle="Uwaga!" error="Za duża liczba znaków (max. 2000)." prompt="Proszę przedstawić nowatorskie rozwiązania (max. 2000 znaków). _x000a_UWAGA! Dodatkowe uwagi w komentarzu." sqref="A200:AB201">
      <formula1>2000</formula1>
    </dataValidation>
    <dataValidation type="textLength" operator="lessThanOrEqual" allowBlank="1" showErrorMessage="1" errorTitle="Uwaga!" error="Za duża liczba znaków (max. 1000)." prompt="Proszę przedstawić streszczenie projektu (max. 4000 znaków). _x000a_UWAGA! Dodatkowe uwagi w komentarzu." sqref="A161:AB161 A171:AB171 A175:AB175 A181:AB181 A190:AB190 A195:AB195 A199:AB199">
      <formula1>4000</formula1>
    </dataValidation>
    <dataValidation allowBlank="1" showErrorMessage="1" prompt="Proszę przedstawić opis partnera (max. 1000 znaków). _x000a_UWAGA! Dodatkowe uwagi w komentarzu." sqref="A142:AB142"/>
    <dataValidation type="textLength" operator="lessThanOrEqual" allowBlank="1" showInputMessage="1" showErrorMessage="1" error="Za dużo znaków (max. 100)." prompt="Proszę wpisać nazwę wnioskodawcy (max. 100 znaków)." sqref="C3:AB3 D25:AB25">
      <formula1>100</formula1>
    </dataValidation>
    <dataValidation allowBlank="1" prompt="Proszę wybrać z listy rozwijanej lub wprowadzić ręcznie." sqref="A214:J215"/>
    <dataValidation type="list" allowBlank="1" showInputMessage="1" prompt="Proszę wybrać z listy rozwijanej." sqref="A206:J209">
      <formula1>Kategorie</formula1>
    </dataValidation>
    <dataValidation type="textLength" operator="lessThanOrEqual" allowBlank="1" showInputMessage="1" showErrorMessage="1" error="Za duża liczba znaków (max. 1000)." prompt="Proszę przedstawić opis partnera (max. 1000 znaków). _x000a_UWAGA! Dodatkowe uwagi w komentarzu." sqref="A143:AB149">
      <formula1>1000</formula1>
    </dataValidation>
    <dataValidation type="date" allowBlank="1" showInputMessage="1" showErrorMessage="1" error="Data nie może być późniejsza niż 30 kwietnia 2024 r." prompt="Proszę podać datę w formacie RRRR-MM-DD" sqref="O6:AB6">
      <formula1>43720</formula1>
      <formula2>45412</formula2>
    </dataValidation>
    <dataValidation type="textLength" operator="lessThanOrEqual" allowBlank="1" showInputMessage="1" showErrorMessage="1" error="Maksimum 300 znaków!" prompt="Proszę wprowadzić opis (max. 300 znaków)." sqref="E244:AB244 E245:AB245 E246:AB246 E247:AB247 E248:AB248 E249:AB249 E252:AB252 E253:AB253 E254:AB254">
      <formula1>300</formula1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headerFooter>
    <oddHeader>&amp;LPlan Wdrażania Projektu&amp;CNorweski Mechanizm Finansowy 2014-2021
Program "Sprawy wewnętrzne"&amp;R&amp;D</oddHeader>
    <oddFooter>Strona &amp;P z &amp;N</oddFooter>
  </headerFooter>
  <rowBreaks count="4" manualBreakCount="4">
    <brk id="62" max="27" man="1"/>
    <brk id="121" max="27" man="1"/>
    <brk id="202" max="27" man="1"/>
    <brk id="242" max="27" man="1"/>
  </rowBreaks>
  <ignoredErrors>
    <ignoredError sqref="P227:P23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657" yWindow="493" count="11">
        <x14:dataValidation type="list" allowBlank="1" showInputMessage="1" showErrorMessage="1" prompt="Proszę wybrać z listy rozwijanej.">
          <x14:formula1>
            <xm:f>Arkusz1!$A$17:$D$17</xm:f>
          </x14:formula1>
          <xm:sqref>J227:O232</xm:sqref>
        </x14:dataValidation>
        <x14:dataValidation type="list" allowBlank="1" showInputMessage="1" showErrorMessage="1" prompt="Proszę wybrać z listy rozwijanej.">
          <x14:formula1>
            <xm:f>Arkusz1!$A$19:$D$19</xm:f>
          </x14:formula1>
          <xm:sqref>S227:V227</xm:sqref>
        </x14:dataValidation>
        <x14:dataValidation type="list" allowBlank="1" showInputMessage="1" showErrorMessage="1" prompt="Proszę wybrać z listy rozwijanej. ">
          <x14:formula1>
            <xm:f>Arkusz1!$A$19:$D$19</xm:f>
          </x14:formula1>
          <xm:sqref>S228:V228 S232:V232 S230:V230</xm:sqref>
        </x14:dataValidation>
        <x14:dataValidation type="list" allowBlank="1" showInputMessage="1" showErrorMessage="1" prompt="Proszę wybrać z listy rozwijanej. ">
          <x14:formula1>
            <xm:f>Arkusz1!$A$17:$D$17</xm:f>
          </x14:formula1>
          <xm:sqref>S229:V229</xm:sqref>
        </x14:dataValidation>
        <x14:dataValidation type="list" allowBlank="1" showInputMessage="1" showErrorMessage="1" prompt="Proszę wybrać z listy rozwijanej. ">
          <x14:formula1>
            <xm:f>Arkusz1!$A$19:$C$19</xm:f>
          </x14:formula1>
          <xm:sqref>S231:V231</xm:sqref>
        </x14:dataValidation>
        <x14:dataValidation type="list" allowBlank="1" showInputMessage="1" showErrorMessage="1" prompt="Proszę wybrać z listy rozwijanej.">
          <x14:formula1>
            <xm:f>Arkusz1!$T$1:$V$1</xm:f>
          </x14:formula1>
          <xm:sqref>D13</xm:sqref>
        </x14:dataValidation>
        <x14:dataValidation type="list" allowBlank="1" showInputMessage="1" showErrorMessage="1" prompt="Proszę wybrać z listy rozwijanej.">
          <x14:formula1>
            <xm:f>Arkusz1!$T$1:$U$1</xm:f>
          </x14:formula1>
          <xm:sqref>D12:J12</xm:sqref>
        </x14:dataValidation>
        <x14:dataValidation type="list" operator="lessThanOrEqual" allowBlank="1" showInputMessage="1" showErrorMessage="1" error="Proszę wybrać z listy rozwijanej." prompt="Proszę wybrać z listy rozwijanej.">
          <x14:formula1>
            <xm:f>Arkusz1!$T$3:$V$3</xm:f>
          </x14:formula1>
          <xm:sqref>D26:J26</xm:sqref>
        </x14:dataValidation>
        <x14:dataValidation type="list" allowBlank="1" showInputMessage="1" prompt="Proszę wybrać z listy rozwijanej.">
          <x14:formula1>
            <xm:f>OFFSET(Arkusz1!$B$32,MATCH(A214,FWD,0),0,COUNTIF(FWD,A214),1)</xm:f>
          </x14:formula1>
          <xm:sqref>K214:P215</xm:sqref>
        </x14:dataValidation>
        <x14:dataValidation type="list" allowBlank="1" showInputMessage="1" prompt="Proszę wybrać z listy rozwijanej.">
          <x14:formula1>
            <xm:f>OFFSET(Arkusz1!$B$24,MATCH(A206,Kategoria,0),0,COUNTIF(Kategoria,A206),1)</xm:f>
          </x14:formula1>
          <xm:sqref>K206:P209</xm:sqref>
        </x14:dataValidation>
        <x14:dataValidation type="list" allowBlank="1" showInputMessage="1" showErrorMessage="1">
          <x14:formula1>
            <xm:f>Arkusz1!$A$42:$A$52</xm:f>
          </x14:formula1>
          <xm:sqref>Y68:Y69 Y71:Y72 Y74:Y75 Y77:Y78 Y80:Y81 Y83:Y84 Y86:Y87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4" workbookViewId="0">
      <selection activeCell="A34" sqref="A34"/>
    </sheetView>
  </sheetViews>
  <sheetFormatPr defaultRowHeight="14.25"/>
  <sheetData>
    <row r="1" spans="1:23">
      <c r="A1" s="39" t="s">
        <v>84</v>
      </c>
      <c r="B1" s="39" t="s">
        <v>85</v>
      </c>
      <c r="C1" s="39" t="s">
        <v>86</v>
      </c>
      <c r="D1" s="39" t="s">
        <v>87</v>
      </c>
      <c r="E1" s="39" t="s">
        <v>88</v>
      </c>
      <c r="F1" s="39" t="s">
        <v>89</v>
      </c>
      <c r="G1" s="39" t="s">
        <v>90</v>
      </c>
      <c r="H1" s="39" t="s">
        <v>91</v>
      </c>
      <c r="I1" s="39" t="s">
        <v>93</v>
      </c>
      <c r="J1" s="39" t="s">
        <v>92</v>
      </c>
      <c r="K1" s="44"/>
      <c r="L1" s="44"/>
      <c r="M1" s="44"/>
      <c r="N1" s="44"/>
      <c r="T1" s="39" t="s">
        <v>11</v>
      </c>
      <c r="U1" s="39" t="s">
        <v>63</v>
      </c>
      <c r="V1" s="39"/>
      <c r="W1" s="39"/>
    </row>
    <row r="2" spans="1:23">
      <c r="A2" s="39" t="s">
        <v>50</v>
      </c>
      <c r="B2" s="39" t="s">
        <v>51</v>
      </c>
      <c r="C2" s="39" t="s">
        <v>53</v>
      </c>
      <c r="D2" s="39" t="s">
        <v>52</v>
      </c>
      <c r="E2" s="39"/>
      <c r="F2" s="44"/>
      <c r="G2" s="44"/>
      <c r="H2" s="44"/>
      <c r="I2" s="44"/>
      <c r="J2" s="44"/>
      <c r="K2" s="44"/>
      <c r="L2" s="44"/>
      <c r="M2" s="44"/>
      <c r="N2" s="44"/>
    </row>
    <row r="3" spans="1:2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T3" s="39" t="s">
        <v>54</v>
      </c>
      <c r="U3" s="39" t="s">
        <v>35</v>
      </c>
      <c r="V3" s="39" t="s">
        <v>34</v>
      </c>
    </row>
    <row r="4" spans="1:2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2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2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23">
      <c r="A9" s="44" t="s">
        <v>129</v>
      </c>
      <c r="B9" s="44"/>
      <c r="C9" s="44"/>
      <c r="D9" s="44" t="s">
        <v>76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2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2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23">
      <c r="A12" s="44"/>
      <c r="B12" s="39" t="s">
        <v>40</v>
      </c>
      <c r="C12" s="39" t="s">
        <v>41</v>
      </c>
      <c r="D12" s="39" t="s">
        <v>42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2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2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2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23">
      <c r="A16" s="44" t="s">
        <v>132</v>
      </c>
      <c r="B16" s="44" t="s">
        <v>133</v>
      </c>
      <c r="C16" s="44" t="s">
        <v>134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>
      <c r="A17" s="44">
        <v>1</v>
      </c>
      <c r="B17" s="44">
        <v>2</v>
      </c>
      <c r="C17" s="44">
        <v>3</v>
      </c>
      <c r="D17" s="44">
        <v>4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>
      <c r="A19" s="44" t="s">
        <v>138</v>
      </c>
      <c r="B19" s="44" t="s">
        <v>139</v>
      </c>
      <c r="C19" s="44" t="s">
        <v>140</v>
      </c>
      <c r="D19" s="44" t="s">
        <v>141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>
      <c r="A21" s="44" t="s">
        <v>147</v>
      </c>
      <c r="B21" s="44" t="s">
        <v>148</v>
      </c>
      <c r="C21" s="44" t="s">
        <v>149</v>
      </c>
      <c r="D21" s="44" t="s">
        <v>150</v>
      </c>
      <c r="E21" s="44" t="s">
        <v>151</v>
      </c>
      <c r="F21" s="44" t="s">
        <v>152</v>
      </c>
      <c r="G21" s="44"/>
      <c r="H21" s="44"/>
      <c r="I21" s="44"/>
      <c r="J21" s="44"/>
      <c r="K21" s="44"/>
      <c r="L21" s="44"/>
      <c r="M21" s="44"/>
      <c r="N21" s="44"/>
    </row>
    <row r="22" spans="1:14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>
      <c r="A24" s="38" t="s">
        <v>153</v>
      </c>
      <c r="B24" s="38" t="s">
        <v>154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 t="s">
        <v>155</v>
      </c>
    </row>
    <row r="25" spans="1:14">
      <c r="A25" s="39" t="s">
        <v>85</v>
      </c>
      <c r="B25" s="44" t="s">
        <v>202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39" t="s">
        <v>85</v>
      </c>
    </row>
    <row r="26" spans="1:14">
      <c r="A26" s="39" t="s">
        <v>85</v>
      </c>
      <c r="B26" s="44" t="s">
        <v>203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9" t="s">
        <v>86</v>
      </c>
    </row>
    <row r="27" spans="1:14">
      <c r="A27" s="39" t="s">
        <v>85</v>
      </c>
      <c r="B27" s="44" t="s">
        <v>204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4">
      <c r="A28" s="39" t="s">
        <v>86</v>
      </c>
      <c r="B28" s="44" t="s">
        <v>205</v>
      </c>
      <c r="H28" s="44"/>
      <c r="I28" s="44"/>
      <c r="J28" s="44"/>
      <c r="K28" s="44"/>
      <c r="L28" s="44"/>
      <c r="M28" s="44"/>
      <c r="N28" s="44"/>
    </row>
    <row r="29" spans="1:14">
      <c r="H29" s="44"/>
      <c r="I29" s="44"/>
      <c r="J29" s="44"/>
      <c r="K29" s="44"/>
      <c r="L29" s="44"/>
      <c r="M29" s="44"/>
      <c r="N29" s="44"/>
    </row>
    <row r="32" spans="1:14">
      <c r="A32" s="39" t="s">
        <v>153</v>
      </c>
      <c r="B32" s="44" t="s">
        <v>154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 t="s">
        <v>156</v>
      </c>
    </row>
    <row r="33" spans="1:14">
      <c r="A33" s="39" t="s">
        <v>92</v>
      </c>
      <c r="B33" s="44" t="s">
        <v>149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39" t="s">
        <v>92</v>
      </c>
    </row>
    <row r="34" spans="1:14">
      <c r="A34" s="39" t="s">
        <v>92</v>
      </c>
      <c r="B34" s="44" t="s">
        <v>150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4">
      <c r="A35" s="39" t="s">
        <v>92</v>
      </c>
      <c r="B35" s="44" t="s">
        <v>151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39" t="s">
        <v>92</v>
      </c>
      <c r="B36" s="44" t="s">
        <v>152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>
      <c r="L37" s="44"/>
      <c r="M37" s="44"/>
      <c r="N37" s="44"/>
    </row>
    <row r="38" spans="1:14">
      <c r="L38" s="44"/>
      <c r="M38" s="44"/>
      <c r="N38" s="44"/>
    </row>
    <row r="39" spans="1:14">
      <c r="L39" s="44"/>
      <c r="M39" s="44"/>
      <c r="N39" s="44"/>
    </row>
    <row r="40" spans="1:14">
      <c r="A40" s="436" t="s">
        <v>184</v>
      </c>
      <c r="B40" s="436"/>
    </row>
    <row r="41" spans="1:14">
      <c r="A41" s="44"/>
      <c r="B41" s="44"/>
    </row>
    <row r="42" spans="1:14">
      <c r="A42" s="91" t="s">
        <v>185</v>
      </c>
      <c r="B42" s="44"/>
    </row>
    <row r="43" spans="1:14">
      <c r="A43" s="91" t="s">
        <v>186</v>
      </c>
      <c r="B43" s="44"/>
    </row>
    <row r="44" spans="1:14">
      <c r="A44" s="91" t="s">
        <v>187</v>
      </c>
      <c r="B44" s="44"/>
    </row>
    <row r="45" spans="1:14">
      <c r="A45" s="91" t="s">
        <v>188</v>
      </c>
      <c r="B45" s="44"/>
    </row>
    <row r="46" spans="1:14">
      <c r="A46" s="91" t="s">
        <v>189</v>
      </c>
      <c r="B46" s="44"/>
    </row>
    <row r="47" spans="1:14">
      <c r="A47" s="91" t="s">
        <v>214</v>
      </c>
    </row>
    <row r="48" spans="1:14">
      <c r="A48" s="91" t="s">
        <v>215</v>
      </c>
    </row>
    <row r="49" spans="1:1">
      <c r="A49" s="91" t="s">
        <v>216</v>
      </c>
    </row>
    <row r="50" spans="1:1">
      <c r="A50" s="91" t="s">
        <v>217</v>
      </c>
    </row>
    <row r="51" spans="1:1">
      <c r="A51" s="91" t="s">
        <v>218</v>
      </c>
    </row>
    <row r="52" spans="1:1">
      <c r="A52" s="91" t="s">
        <v>219</v>
      </c>
    </row>
  </sheetData>
  <protectedRanges>
    <protectedRange sqref="A13:N13 A4:N4 A8:N11" name="Zakres1" securityDescriptor="O:WDG:WDD:(A;;CC;;;S-1-5-21-480371831-3888077893-712087280-7777)"/>
    <protectedRange sqref="L33:M34" name="Zakres1_1" securityDescriptor="O:WDG:WDD:(A;;CC;;;S-1-5-21-480371831-3888077893-712087280-7777)"/>
    <protectedRange sqref="B25" name="Zakres1_5" securityDescriptor="O:WDG:WDD:(A;;CC;;;S-1-5-21-480371831-3888077893-712087280-7777)"/>
    <protectedRange sqref="B26" name="Zakres1_6" securityDescriptor="O:WDG:WDD:(A;;CC;;;S-1-5-21-480371831-3888077893-712087280-7777)"/>
    <protectedRange sqref="B27" name="Zakres1_5_1" securityDescriptor="O:WDG:WDD:(A;;CC;;;S-1-5-21-480371831-3888077893-712087280-7777)"/>
    <protectedRange sqref="B28" name="Zakres1_5_2" securityDescriptor="O:WDG:WDD:(A;;CC;;;S-1-5-21-480371831-3888077893-712087280-7777)"/>
  </protectedRanges>
  <mergeCells count="1">
    <mergeCell ref="A40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Wniosek aplikacyjny</vt:lpstr>
      <vt:lpstr>Arkusz1</vt:lpstr>
      <vt:lpstr>FWD</vt:lpstr>
      <vt:lpstr>Kategoria</vt:lpstr>
      <vt:lpstr>Kategorie</vt:lpstr>
      <vt:lpstr>KatFWD</vt:lpstr>
      <vt:lpstr>'Wniosek aplikacyjny'!Obszar_wydruku</vt:lpstr>
    </vt:vector>
  </TitlesOfParts>
  <Company>Departament Współpracy Międzynarodowej i Funduszy Europejskich MSW</Company>
  <LinksUpToDate>false</LinksUpToDate>
  <SharedDoc>false</SharedDoc>
  <HyperlinkBase>http://fundusze.msw.gov.pl/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Wdrażania Projektu</dc:title>
  <dc:subject>Norweski Mechanizm Finansowy 2009-2014</dc:subject>
  <dc:creator>Grzegorz Assbury</dc:creator>
  <cp:lastModifiedBy>Świątkowski Piotr</cp:lastModifiedBy>
  <cp:lastPrinted>2019-05-13T10:58:27Z</cp:lastPrinted>
  <dcterms:created xsi:type="dcterms:W3CDTF">2013-05-10T09:07:01Z</dcterms:created>
  <dcterms:modified xsi:type="dcterms:W3CDTF">2022-04-04T10:28:13Z</dcterms:modified>
</cp:coreProperties>
</file>