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kowalczyk\Desktop\"/>
    </mc:Choice>
  </mc:AlternateContent>
  <bookViews>
    <workbookView xWindow="0" yWindow="0" windowWidth="13830" windowHeight="11835" tabRatio="627"/>
  </bookViews>
  <sheets>
    <sheet name="Grupa 1" sheetId="3" r:id="rId1"/>
    <sheet name="Grupa 2" sheetId="4" r:id="rId2"/>
    <sheet name="Grupa 3" sheetId="5" r:id="rId3"/>
    <sheet name="Grupa 4" sheetId="6" r:id="rId4"/>
    <sheet name="Grupa 5" sheetId="7" r:id="rId5"/>
    <sheet name="Grupa 5a" sheetId="8" r:id="rId6"/>
  </sheets>
  <definedNames>
    <definedName name="_xlnm._FilterDatabase" localSheetId="0" hidden="1">'Grupa 1'!$A$8:$M$14</definedName>
    <definedName name="_xlnm._FilterDatabase" localSheetId="1" hidden="1">'Grupa 2'!$A$9:$O$15</definedName>
    <definedName name="_xlnm._FilterDatabase" localSheetId="2" hidden="1">'Grupa 3'!$A$9:$O$15</definedName>
    <definedName name="_xlnm._FilterDatabase" localSheetId="3" hidden="1">'Grupa 4'!$A$9:$S$15</definedName>
    <definedName name="_xlnm._FilterDatabase" localSheetId="4" hidden="1">'Grupa 5'!$A$9:$U$15</definedName>
    <definedName name="_xlnm._FilterDatabase" localSheetId="5" hidden="1">'Grupa 5a'!$A$9:$K$15</definedName>
    <definedName name="_xlnm.Print_Area" localSheetId="0">'Grupa 1'!$A$1:$M$69</definedName>
    <definedName name="_xlnm.Print_Area" localSheetId="1">'Grupa 2'!$A$1:$O$73</definedName>
    <definedName name="_xlnm.Print_Area" localSheetId="2">'Grupa 3'!$A$1:$O$74</definedName>
    <definedName name="_xlnm.Print_Area" localSheetId="3">'Grupa 4'!$A$1:$S$73</definedName>
    <definedName name="_xlnm.Print_Area" localSheetId="4">'Grupa 5'!$A$1:$U$74</definedName>
    <definedName name="_xlnm.Print_Area" localSheetId="5">'Grupa 5a'!$A$1:$K$73</definedName>
    <definedName name="_xlnm.Print_Titles" localSheetId="0">'Grupa 1'!$1:$1</definedName>
    <definedName name="_xlnm.Print_Titles" localSheetId="1">'Grupa 2'!$1:$1</definedName>
    <definedName name="_xlnm.Print_Titles" localSheetId="2">'Grupa 3'!$1:$1</definedName>
    <definedName name="_xlnm.Print_Titles" localSheetId="3">'Grupa 4'!$1:$1</definedName>
    <definedName name="_xlnm.Print_Titles" localSheetId="4">'Grupa 5'!$1:$1</definedName>
    <definedName name="_xlnm.Print_Titles" localSheetId="5">'Grupa 5a'!$1:$1</definedName>
  </definedNames>
  <calcPr calcId="152511"/>
</workbook>
</file>

<file path=xl/calcChain.xml><?xml version="1.0" encoding="utf-8"?>
<calcChain xmlns="http://schemas.openxmlformats.org/spreadsheetml/2006/main">
  <c r="U69" i="7" l="1"/>
  <c r="E53" i="6"/>
  <c r="E51" i="6"/>
  <c r="E38" i="6"/>
  <c r="E36" i="6"/>
  <c r="E35" i="6"/>
  <c r="E32" i="6"/>
  <c r="E31" i="6"/>
  <c r="E28" i="6"/>
  <c r="E26" i="6"/>
  <c r="E40" i="6"/>
  <c r="E66" i="6"/>
  <c r="E64" i="6"/>
  <c r="E15" i="6"/>
  <c r="E11" i="6"/>
  <c r="E13" i="6"/>
  <c r="E12" i="6"/>
  <c r="D65" i="6"/>
  <c r="E65" i="6"/>
  <c r="D66" i="6"/>
  <c r="D67" i="6"/>
  <c r="E67" i="6"/>
  <c r="D68" i="6"/>
  <c r="E68" i="6"/>
  <c r="D69" i="6"/>
  <c r="E69" i="6"/>
  <c r="D70" i="6"/>
  <c r="E70" i="6"/>
  <c r="D71" i="6"/>
  <c r="E71" i="6"/>
  <c r="D72" i="6"/>
  <c r="E72" i="6"/>
  <c r="E73" i="6"/>
  <c r="D64" i="6"/>
  <c r="D52" i="6"/>
  <c r="E52" i="6"/>
  <c r="D53" i="6"/>
  <c r="E54" i="6"/>
  <c r="D51" i="6"/>
  <c r="D26" i="6"/>
  <c r="D27" i="6"/>
  <c r="E27" i="6"/>
  <c r="D28" i="6"/>
  <c r="D29" i="6"/>
  <c r="E29" i="6"/>
  <c r="D30" i="6"/>
  <c r="E30" i="6"/>
  <c r="D31" i="6"/>
  <c r="D32" i="6"/>
  <c r="D33" i="6"/>
  <c r="E33" i="6"/>
  <c r="D34" i="6"/>
  <c r="E34" i="6"/>
  <c r="D35" i="6"/>
  <c r="D36" i="6"/>
  <c r="D37" i="6"/>
  <c r="E37" i="6"/>
  <c r="D38" i="6"/>
  <c r="D39" i="6"/>
  <c r="E39" i="6"/>
  <c r="D40" i="6"/>
  <c r="E41" i="6"/>
  <c r="D25" i="6"/>
  <c r="E25" i="6"/>
  <c r="D11" i="6"/>
  <c r="D12" i="6"/>
  <c r="D13" i="6"/>
  <c r="D14" i="6"/>
  <c r="E14" i="6"/>
  <c r="E10" i="6"/>
  <c r="D10" i="6"/>
  <c r="T66" i="7"/>
  <c r="U66" i="7"/>
  <c r="T67" i="7"/>
  <c r="U67" i="7"/>
  <c r="T68" i="7"/>
  <c r="U68" i="7"/>
  <c r="T69" i="7"/>
  <c r="T70" i="7"/>
  <c r="U70" i="7"/>
  <c r="T71" i="7"/>
  <c r="U71" i="7"/>
  <c r="T72" i="7"/>
  <c r="U72" i="7"/>
  <c r="T73" i="7"/>
  <c r="U73" i="7"/>
  <c r="U65" i="7"/>
  <c r="T65" i="7"/>
  <c r="T53" i="7"/>
  <c r="U53" i="7"/>
  <c r="T54" i="7"/>
  <c r="U54" i="7"/>
  <c r="U52" i="7"/>
  <c r="T52" i="7"/>
  <c r="T27" i="7"/>
  <c r="U27" i="7"/>
  <c r="T28" i="7"/>
  <c r="U28" i="7"/>
  <c r="T29" i="7"/>
  <c r="U29" i="7"/>
  <c r="T30" i="7"/>
  <c r="U30" i="7"/>
  <c r="T31" i="7"/>
  <c r="U31" i="7"/>
  <c r="T32" i="7"/>
  <c r="U32" i="7"/>
  <c r="T33" i="7"/>
  <c r="U33" i="7"/>
  <c r="T34" i="7"/>
  <c r="U34" i="7"/>
  <c r="T35" i="7"/>
  <c r="U35" i="7"/>
  <c r="T36" i="7"/>
  <c r="U36" i="7"/>
  <c r="T37" i="7"/>
  <c r="U37" i="7"/>
  <c r="T38" i="7"/>
  <c r="U38" i="7"/>
  <c r="T39" i="7"/>
  <c r="U39" i="7"/>
  <c r="T40" i="7"/>
  <c r="U40" i="7"/>
  <c r="T41" i="7"/>
  <c r="U41" i="7"/>
  <c r="U26" i="7"/>
  <c r="T26" i="7"/>
  <c r="T11" i="7"/>
  <c r="T12" i="7"/>
  <c r="T13" i="7"/>
  <c r="T14" i="7"/>
  <c r="T10" i="7"/>
  <c r="U11" i="7"/>
  <c r="U12" i="7"/>
  <c r="U13" i="7"/>
  <c r="U14" i="7"/>
  <c r="U10" i="7"/>
  <c r="J66" i="5"/>
  <c r="J67" i="5"/>
  <c r="J69" i="5"/>
  <c r="J70" i="5"/>
  <c r="J71" i="5"/>
  <c r="J73" i="5"/>
  <c r="J68" i="5"/>
  <c r="J72" i="5"/>
  <c r="J53" i="5"/>
  <c r="J54" i="5"/>
  <c r="J52" i="5"/>
  <c r="J11" i="5"/>
  <c r="J12" i="5"/>
  <c r="J13" i="5"/>
  <c r="J14" i="5"/>
  <c r="J10" i="5"/>
  <c r="J27" i="5"/>
  <c r="J29" i="5"/>
  <c r="J30" i="5"/>
  <c r="J31" i="5"/>
  <c r="J33" i="5"/>
  <c r="J34" i="5"/>
  <c r="J35" i="5"/>
  <c r="J37" i="5"/>
  <c r="J38" i="5"/>
  <c r="J39" i="5"/>
  <c r="J41" i="5"/>
  <c r="J26" i="5"/>
  <c r="J28" i="5"/>
  <c r="J32" i="5"/>
  <c r="J36" i="5"/>
  <c r="J40" i="5"/>
  <c r="H15" i="5"/>
  <c r="J65" i="5" l="1"/>
  <c r="B41" i="4" l="1"/>
  <c r="T42" i="7" l="1"/>
  <c r="N73" i="4"/>
  <c r="D14" i="3"/>
  <c r="F14" i="3"/>
  <c r="H14" i="3"/>
  <c r="J14" i="3"/>
  <c r="L14" i="3"/>
  <c r="B14" i="3"/>
  <c r="H55" i="5"/>
  <c r="H42" i="5"/>
  <c r="D15" i="8"/>
  <c r="F15" i="8"/>
  <c r="H15" i="8"/>
  <c r="J15" i="8"/>
  <c r="U55" i="7"/>
  <c r="U15" i="7"/>
  <c r="D69" i="3"/>
  <c r="F69" i="3"/>
  <c r="H69" i="3"/>
  <c r="J69" i="3"/>
  <c r="L69" i="3"/>
  <c r="D51" i="3"/>
  <c r="F51" i="3"/>
  <c r="H51" i="3"/>
  <c r="J51" i="3"/>
  <c r="L51" i="3"/>
  <c r="D39" i="3"/>
  <c r="F39" i="3"/>
  <c r="H39" i="3"/>
  <c r="J39" i="3"/>
  <c r="L39" i="3"/>
  <c r="F42" i="5"/>
  <c r="O55" i="5"/>
  <c r="N55" i="5"/>
  <c r="M55" i="5"/>
  <c r="L55" i="5"/>
  <c r="K55" i="5"/>
  <c r="F55" i="5"/>
  <c r="F15" i="5"/>
  <c r="F74" i="5"/>
  <c r="H74" i="5"/>
  <c r="K74" i="5"/>
  <c r="L74" i="5"/>
  <c r="M74" i="5"/>
  <c r="N74" i="5"/>
  <c r="O74" i="5"/>
  <c r="K42" i="5"/>
  <c r="L42" i="5"/>
  <c r="M42" i="5"/>
  <c r="N42" i="5"/>
  <c r="O42" i="5"/>
  <c r="K15" i="5"/>
  <c r="L15" i="5"/>
  <c r="M15" i="5"/>
  <c r="N15" i="5"/>
  <c r="O15" i="5"/>
  <c r="D54" i="8"/>
  <c r="F54" i="8"/>
  <c r="H54" i="8"/>
  <c r="J54" i="8"/>
  <c r="D41" i="8"/>
  <c r="F41" i="8"/>
  <c r="H41" i="8"/>
  <c r="J41" i="8"/>
  <c r="D55" i="7"/>
  <c r="F55" i="7"/>
  <c r="H55" i="7"/>
  <c r="J55" i="7"/>
  <c r="L55" i="7"/>
  <c r="N55" i="7"/>
  <c r="P55" i="7"/>
  <c r="R55" i="7"/>
  <c r="D42" i="7"/>
  <c r="F42" i="7"/>
  <c r="H42" i="7"/>
  <c r="L42" i="7"/>
  <c r="N42" i="7"/>
  <c r="P42" i="7"/>
  <c r="R42" i="7"/>
  <c r="D15" i="7"/>
  <c r="F15" i="7"/>
  <c r="H15" i="7"/>
  <c r="J15" i="7"/>
  <c r="L15" i="7"/>
  <c r="N15" i="7"/>
  <c r="P15" i="7"/>
  <c r="R15" i="7"/>
  <c r="F73" i="6"/>
  <c r="H73" i="6"/>
  <c r="J73" i="6"/>
  <c r="L73" i="6"/>
  <c r="N73" i="6"/>
  <c r="P73" i="6"/>
  <c r="R73" i="6"/>
  <c r="F54" i="6"/>
  <c r="H54" i="6"/>
  <c r="J54" i="6"/>
  <c r="L54" i="6"/>
  <c r="N54" i="6"/>
  <c r="P54" i="6"/>
  <c r="R54" i="6"/>
  <c r="F41" i="6"/>
  <c r="H41" i="6"/>
  <c r="J41" i="6"/>
  <c r="L41" i="6"/>
  <c r="N41" i="6"/>
  <c r="P41" i="6"/>
  <c r="R41" i="6"/>
  <c r="F15" i="6"/>
  <c r="H15" i="6"/>
  <c r="J15" i="6"/>
  <c r="L15" i="6"/>
  <c r="N15" i="6"/>
  <c r="P15" i="6"/>
  <c r="R15" i="6"/>
  <c r="D74" i="7"/>
  <c r="F74" i="7"/>
  <c r="H74" i="7"/>
  <c r="L74" i="7"/>
  <c r="N74" i="7"/>
  <c r="P74" i="7"/>
  <c r="R74" i="7"/>
  <c r="B55" i="7"/>
  <c r="B42" i="7"/>
  <c r="D73" i="8"/>
  <c r="F73" i="8"/>
  <c r="H73" i="8"/>
  <c r="J73" i="8"/>
  <c r="B73" i="8"/>
  <c r="B54" i="8"/>
  <c r="B41" i="8"/>
  <c r="B15" i="8"/>
  <c r="B54" i="6"/>
  <c r="B41" i="6"/>
  <c r="D73" i="4"/>
  <c r="F73" i="4"/>
  <c r="H73" i="4"/>
  <c r="J73" i="4"/>
  <c r="L73" i="4"/>
  <c r="B73" i="4"/>
  <c r="D54" i="4"/>
  <c r="F54" i="4"/>
  <c r="H54" i="4"/>
  <c r="J54" i="4"/>
  <c r="L54" i="4"/>
  <c r="N54" i="4"/>
  <c r="B54" i="4"/>
  <c r="D41" i="4"/>
  <c r="F41" i="4"/>
  <c r="H41" i="4"/>
  <c r="J41" i="4"/>
  <c r="L41" i="4"/>
  <c r="N41" i="4"/>
  <c r="D15" i="4"/>
  <c r="F15" i="4"/>
  <c r="H15" i="4"/>
  <c r="J15" i="4"/>
  <c r="B15" i="4"/>
  <c r="B69" i="3"/>
  <c r="B51" i="3"/>
  <c r="B39" i="3"/>
  <c r="B74" i="7"/>
  <c r="T55" i="7"/>
  <c r="B15" i="7"/>
  <c r="B15" i="6"/>
  <c r="J42" i="5"/>
  <c r="J42" i="7"/>
  <c r="D41" i="6" l="1"/>
  <c r="D73" i="6"/>
  <c r="D54" i="6"/>
  <c r="D15" i="6"/>
  <c r="J55" i="5"/>
  <c r="J74" i="7"/>
  <c r="U42" i="7"/>
  <c r="B73" i="6"/>
  <c r="U74" i="7"/>
  <c r="J15" i="5"/>
  <c r="T74" i="7"/>
  <c r="J74" i="5"/>
  <c r="T15" i="7"/>
</calcChain>
</file>

<file path=xl/sharedStrings.xml><?xml version="1.0" encoding="utf-8"?>
<sst xmlns="http://schemas.openxmlformats.org/spreadsheetml/2006/main" count="570" uniqueCount="159">
  <si>
    <t xml:space="preserve">liczba mieszkańców korzystających 
z systemu kanalizacyjnego </t>
  </si>
  <si>
    <t xml:space="preserve">liczba rzeczywistych mieszkańców 
w aglomeracji </t>
  </si>
  <si>
    <t xml:space="preserve">liczba mieszkańców obsługiwanych przez tabor asenizacyjny
</t>
  </si>
  <si>
    <t>Odra</t>
  </si>
  <si>
    <t>Wisła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</si>
  <si>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</si>
  <si>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</si>
  <si>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</si>
  <si>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</si>
  <si>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</si>
  <si>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</si>
  <si>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</si>
  <si>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</si>
  <si>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Podlaskie</t>
  </si>
  <si>
    <t>Podkarpackie</t>
  </si>
  <si>
    <t>Pomorskie</t>
  </si>
  <si>
    <t>Śląskie</t>
  </si>
  <si>
    <t>Świętokrzyskie</t>
  </si>
  <si>
    <t>Warmińsko-Mazurskie</t>
  </si>
  <si>
    <t>Zachodniopomorskie</t>
  </si>
  <si>
    <t>≥ 15 000 &lt; 100 000</t>
  </si>
  <si>
    <t>Region Małej Wisły</t>
  </si>
  <si>
    <t>Region Górnej Wisły</t>
  </si>
  <si>
    <t>Region Środkowej Wisły</t>
  </si>
  <si>
    <t>Region Dolnej Wisły</t>
  </si>
  <si>
    <t>Region Górnej Odry</t>
  </si>
  <si>
    <t>Region Środkowej Odry</t>
  </si>
  <si>
    <t>Region Warty</t>
  </si>
  <si>
    <t>Region Dolnej Odry i Przymorza</t>
  </si>
  <si>
    <t>RAZEM</t>
  </si>
  <si>
    <t>województwo</t>
  </si>
  <si>
    <t>dorzecze</t>
  </si>
  <si>
    <t>region wodny</t>
  </si>
  <si>
    <t>AGLOMERACJE - DANE PODSTAWOWE - PODZIAŁ NA REGIONY WODNE</t>
  </si>
  <si>
    <t xml:space="preserve">AGLOMERACJE - DANE PODSTAWOWE - PODZIAŁ NA DORZECZA </t>
  </si>
  <si>
    <t>AGLOMERACJE - DANE PODSTAWOWE - PODZIAŁ NA WOJEWÓDZTWA</t>
  </si>
  <si>
    <t>AGLOMERACJE - DANE PODSTAWOWE - PODZIAŁ NA PRZEDZIAŁY RLM</t>
  </si>
  <si>
    <t xml:space="preserve">liczba mieszkańców obsługiwanych przez systemy indywidualne </t>
  </si>
  <si>
    <t>Tabela 1. Dane podstawowe dotyczące aglomeracji - podział na przedziały RLM</t>
  </si>
  <si>
    <t>Tabela 1. Realizacja zbiorczych sieci kanalizacyjnych na terenie aglomeracji – podział na przedziały RLM</t>
  </si>
  <si>
    <t xml:space="preserve">długość wybudowanej sieci kanalizacyjnej 
</t>
  </si>
  <si>
    <t xml:space="preserve">długość zmodernizowanej sieci kanalizacyjnej </t>
  </si>
  <si>
    <t>ogółem</t>
  </si>
  <si>
    <t>w tym sieci grawitacyjnej</t>
  </si>
  <si>
    <t>[km]</t>
  </si>
  <si>
    <t xml:space="preserve">ZBIORCZE SIECI KANALIZACYJNYE - PODZIAŁ NA WOJEWÓDZTWA </t>
  </si>
  <si>
    <t xml:space="preserve">ZBIORCZE SIECI KANALIZACYJNYE - PODZIAŁ NA DORZECZA  </t>
  </si>
  <si>
    <t>ZBIORCZE SIECI KANALIZACYJNYE - PODZIAŁ NA REGIONY WODNE</t>
  </si>
  <si>
    <r>
      <t xml:space="preserve">przyrost liczby mieszkańców rzeczywistych korzystających 
z usług kanalizacyjnych 
w wyniku wybudowania sieci kanalizacyjnej 
</t>
    </r>
    <r>
      <rPr>
        <b/>
        <u/>
        <sz val="9"/>
        <color indexed="8"/>
        <rFont val="Arial"/>
        <family val="2"/>
        <charset val="238"/>
      </rPr>
      <t/>
    </r>
  </si>
  <si>
    <t>Tabela 1. Realizacja oczyszczalni ścieków komunalnych na terenie aglomeracji – podział na przedziały RLM</t>
  </si>
  <si>
    <t xml:space="preserve">OCZYSZCZALNIE ŚCIEKÓW KOMUNALNYCH - PODZIAŁ NA PRZEDZIAŁY RLM </t>
  </si>
  <si>
    <t xml:space="preserve">ilość  ścieków komunalnych powstających 
w aglomeracji ogółem 
</t>
  </si>
  <si>
    <t>Ogółem</t>
  </si>
  <si>
    <t>BN</t>
  </si>
  <si>
    <t>M</t>
  </si>
  <si>
    <t>MO</t>
  </si>
  <si>
    <t>R</t>
  </si>
  <si>
    <t>RM</t>
  </si>
  <si>
    <t xml:space="preserve">OCZYSZCZALNIE ŚCIEKÓW KOMUNALNYCH - PODZIAŁ NA WOJEWÓDZTWA </t>
  </si>
  <si>
    <t>Tabela 1. Gospodarka osadowa – podział na przedziały RLM</t>
  </si>
  <si>
    <t>GOSPODARKA OSADOWA - PODZIAŁ NA PRZEDZIAŁY RLM</t>
  </si>
  <si>
    <t xml:space="preserve">ilość suchej masy osadów powstających na oczyszczalni wraz ze sposobem zagospodarowania osadu </t>
  </si>
  <si>
    <t>stosowane w rolnictwie</t>
  </si>
  <si>
    <t>stosowane do rekultywacji terenów, w tym gruntów na cele rolne</t>
  </si>
  <si>
    <t>przekształcone termicznie</t>
  </si>
  <si>
    <t>składowane na składowiskach odpadów</t>
  </si>
  <si>
    <t>magazynowane czasowo na terenie oczyszczalni</t>
  </si>
  <si>
    <t>stosowane do uprawy roślin przeznaczonych do produkcji kompostu</t>
  </si>
  <si>
    <t xml:space="preserve">przeznaczone na inne cele </t>
  </si>
  <si>
    <t xml:space="preserve">[Mg/rok] </t>
  </si>
  <si>
    <t>GOSPODARKA OSADOWA - PODZIAŁ NA WOJEWÓDZTWA</t>
  </si>
  <si>
    <t xml:space="preserve">GOSPODARKA OSADOWA - PODZIAŁ NA DORZECZA </t>
  </si>
  <si>
    <t>GOSPODARKA OSADOWA - PODZIAŁ NA REGIONY WODNE</t>
  </si>
  <si>
    <t>Tabela 1. Poniesione nakłady finansowe na zbiorcze sieci kanalizacyjne oraz oczyszczalnie ścieków komunalnych – podział na grupy RLM</t>
  </si>
  <si>
    <t>NAKŁADY FINANSOWE - PODZIAŁ NA PRZEDZIAŁY RLM</t>
  </si>
  <si>
    <t>zbiorcze systemy kanalizacyjne</t>
  </si>
  <si>
    <t>oczyszczalnia ścieków komunalnych</t>
  </si>
  <si>
    <t>łącznie nakłady poniesione*</t>
  </si>
  <si>
    <t>w tym koszty związane
 z wybudowaniem sieci</t>
  </si>
  <si>
    <t>w tym koszty związane
 z modernizacją sieci</t>
  </si>
  <si>
    <t>w tym koszty związane
 z przeróbką osadu 
na oczyszczalni</t>
  </si>
  <si>
    <t>w tym koszty związane
 z zagospodarowaniem osadu</t>
  </si>
  <si>
    <t xml:space="preserve"> [tys. zł] </t>
  </si>
  <si>
    <t>*Różnice pomiędzy wielkością nakładów finansowych poniesionych na realizację systemów kanalizacyjnych a wielkością nakładów finansowych pod względem źródła ich pochodzenia wynikają przede wszystkim z odmiennych terminów realizacji inwestycji w stosunku do zapisów księgowych.</t>
  </si>
  <si>
    <t>NAKŁADY FINANSOWE - PODZIAŁ NA WOJEWÓDZTWA</t>
  </si>
  <si>
    <t xml:space="preserve">NAKŁADY FINANSOWE - PODZIAŁ NA DORZECZA </t>
  </si>
  <si>
    <t>NAKŁADY FINANSOWE - PODZIAŁ NA REGIONY WODNE</t>
  </si>
  <si>
    <t>Tabela 1. Źródła pochodzenia nakładów finansowych – podział na grupy RLM</t>
  </si>
  <si>
    <t>ŹRÓDŁA POCHODZENIA NAKŁADÓW FINANSOWYCH - PODZIAŁ NA PRZEDZIAŁY RLM</t>
  </si>
  <si>
    <t>środki własne samorządów gmin oraz środki przedsiębiorstw wodociągowo-kanalizacyjnych</t>
  </si>
  <si>
    <t xml:space="preserve">fundusze ekologiczne </t>
  </si>
  <si>
    <t xml:space="preserve">fundusze zagraniczne  </t>
  </si>
  <si>
    <t>inne źródła finansowania (banki, środki prywatne, agencje)</t>
  </si>
  <si>
    <t>Narodowy Fundusz Ochrony Środowiska
 i Gospodarki Wodnej</t>
  </si>
  <si>
    <t>Wojewódzkie Fundusze Ochrony Środowiska
 i Gospodarki Wodnej</t>
  </si>
  <si>
    <t>ŹRÓDŁA POCHODZENIA NAKŁADÓW FINANSOWYCH - PODZIAŁ NA WOJEWÓDZTWA</t>
  </si>
  <si>
    <t xml:space="preserve">ŹRÓDŁA POCHODZENIA NAKŁADÓW FINANSOWYCH - PODZIAŁ NA DORZECZA </t>
  </si>
  <si>
    <t>ŹRÓDŁA POCHODZENIA NAKŁADÓW FINANSOWYCH - PODZIAŁ NA REGIONY WODNE</t>
  </si>
  <si>
    <t xml:space="preserve">długość sieci kanalizacyjnej ogółem (sanitarnej
 i ogólnospławnej) w aglomeracji
                                   </t>
  </si>
  <si>
    <t xml:space="preserve"> ilość oczyszczanych ścieków komunalnych ogółem w ciągu roku,     
</t>
  </si>
  <si>
    <t>≥ 2 000 &lt; 10000</t>
  </si>
  <si>
    <t xml:space="preserve">≥10 000 &lt; 15 000 </t>
  </si>
  <si>
    <t>Inne</t>
  </si>
  <si>
    <t>Wielkoposkie</t>
  </si>
  <si>
    <t>Dorzecze</t>
  </si>
  <si>
    <t xml:space="preserve">Odra </t>
  </si>
  <si>
    <t>Region wodny</t>
  </si>
  <si>
    <t>Liczba oczyszczalni</t>
  </si>
  <si>
    <t>w tym koszty związane z wykonywaniem dokumentacji projektowej</t>
  </si>
  <si>
    <t>w tym koszty związane z inwestycjami na OŚ</t>
  </si>
  <si>
    <t xml:space="preserve">ZBIORCZE SIECI KANALIZACYJNE - PODZIAŁ NA PRZEDZIAŁY RLM </t>
  </si>
  <si>
    <r>
      <t>w tym PUB</t>
    </r>
    <r>
      <rPr>
        <vertAlign val="superscript"/>
        <sz val="10"/>
        <color indexed="8"/>
        <rFont val="Arial"/>
        <family val="2"/>
        <charset val="238"/>
      </rPr>
      <t>1)</t>
    </r>
  </si>
  <si>
    <r>
      <t>w tym B</t>
    </r>
    <r>
      <rPr>
        <vertAlign val="superscript"/>
        <sz val="10"/>
        <color indexed="8"/>
        <rFont val="Arial"/>
        <family val="2"/>
        <charset val="238"/>
      </rPr>
      <t>2)</t>
    </r>
  </si>
  <si>
    <r>
      <t>[tys m</t>
    </r>
    <r>
      <rPr>
        <vertAlign val="superscript"/>
        <sz val="10"/>
        <color indexed="8"/>
        <rFont val="Arial"/>
        <family val="2"/>
        <charset val="238"/>
      </rPr>
      <t>3</t>
    </r>
    <r>
      <rPr>
        <sz val="10"/>
        <color indexed="8"/>
        <rFont val="Arial"/>
        <family val="2"/>
        <charset val="238"/>
      </rPr>
      <t>/r]</t>
    </r>
  </si>
  <si>
    <t>OCZYSZCZALNIE ŚCIEKÓW KOMUNALNYCH - PODZIAŁ NA DORZECZA</t>
  </si>
  <si>
    <t>OCZYSZCZALNIE ŚCIEKÓW KOMUNALNYCH - PODZIAŁ NA REGIONY WODNE</t>
  </si>
  <si>
    <t>przedział RLM</t>
  </si>
  <si>
    <t>≥ 150 000</t>
  </si>
  <si>
    <t>≥ 100 000 &lt; 150 000</t>
  </si>
  <si>
    <t>Tabela 2 . Dane podstawowe dotyczące aglomeracji - podział na województwa</t>
  </si>
  <si>
    <t>Tabela 3 . Dane podstawowe dotyczące aglomeracji - podział na dorzecza</t>
  </si>
  <si>
    <t>Tabela 4 . Dane podstawowe dotyczące aglomeracji - podział na regiony wodne</t>
  </si>
  <si>
    <t>Tabela 2. Realizacja zbiorczych sieci kanalizacyjnych na terenie aglomeracji – podział na województwa</t>
  </si>
  <si>
    <t>Tabela 3. Realizacja zbiorczych sieci kanalizacyjnych na terenie aglomeracji – podział na dorzecza</t>
  </si>
  <si>
    <t>Tabela 4. Realizacja zbiorczych sieci kanalizacyjnych na terenie aglomeracji – podział na regiony wodne</t>
  </si>
  <si>
    <r>
      <t xml:space="preserve"> [tys m</t>
    </r>
    <r>
      <rPr>
        <vertAlign val="superscript"/>
        <sz val="10"/>
        <color indexed="8"/>
        <rFont val="Arial"/>
        <family val="2"/>
        <charset val="238"/>
      </rPr>
      <t>3</t>
    </r>
    <r>
      <rPr>
        <sz val="10"/>
        <color indexed="8"/>
        <rFont val="Arial"/>
        <family val="2"/>
        <charset val="238"/>
      </rPr>
      <t>/r]</t>
    </r>
  </si>
  <si>
    <t>Tabela 2. Realizacja oczyszczalni ścieków komunalnych na terenie aglomeracji – podział na województwa</t>
  </si>
  <si>
    <t>Tabela 3. Realizacja oczyszczalni ścieków komunalnych na terenie aglomeracji – podział na dorzecza</t>
  </si>
  <si>
    <t>Tabela 4. Realizacja oczyszczalni ścieków komunalnych na terenie aglomeracji – podział na regiony wodne</t>
  </si>
  <si>
    <r>
      <t>w tym PUB</t>
    </r>
    <r>
      <rPr>
        <vertAlign val="superscript"/>
        <sz val="10"/>
        <color indexed="8"/>
        <rFont val="Arial"/>
        <family val="2"/>
        <charset val="238"/>
      </rPr>
      <t>1)</t>
    </r>
  </si>
  <si>
    <r>
      <t>w tym B</t>
    </r>
    <r>
      <rPr>
        <vertAlign val="superscript"/>
        <sz val="10"/>
        <color indexed="8"/>
        <rFont val="Arial"/>
        <family val="2"/>
        <charset val="238"/>
      </rPr>
      <t>2)</t>
    </r>
  </si>
  <si>
    <r>
      <t>[tys m</t>
    </r>
    <r>
      <rPr>
        <vertAlign val="superscript"/>
        <sz val="10"/>
        <color indexed="8"/>
        <rFont val="Arial"/>
        <family val="2"/>
        <charset val="238"/>
      </rPr>
      <t>3</t>
    </r>
    <r>
      <rPr>
        <sz val="10"/>
        <color indexed="8"/>
        <rFont val="Arial"/>
        <family val="2"/>
        <charset val="238"/>
      </rPr>
      <t>/r]</t>
    </r>
  </si>
  <si>
    <r>
      <t xml:space="preserve">1) </t>
    </r>
    <r>
      <rPr>
        <sz val="9"/>
        <color indexed="8"/>
        <rFont val="Arial"/>
        <family val="2"/>
        <charset val="238"/>
      </rPr>
      <t xml:space="preserve">PUB - oczyszczalnia biologiczna z podwyższonym usuwaniem związków azotu (N), fosforu (P) 
</t>
    </r>
    <r>
      <rPr>
        <vertAlign val="superscript"/>
        <sz val="9"/>
        <color indexed="8"/>
        <rFont val="Arial"/>
        <family val="2"/>
        <charset val="238"/>
      </rPr>
      <t>2)</t>
    </r>
    <r>
      <rPr>
        <sz val="9"/>
        <color indexed="8"/>
        <rFont val="Arial"/>
        <family val="2"/>
        <charset val="238"/>
      </rPr>
      <t xml:space="preserve"> B - oczyszczalnia biologiczna  
</t>
    </r>
    <r>
      <rPr>
        <vertAlign val="superscript"/>
        <sz val="9"/>
        <color indexed="8"/>
        <rFont val="Arial"/>
        <family val="2"/>
        <charset val="238"/>
      </rPr>
      <t>3</t>
    </r>
    <r>
      <rPr>
        <sz val="9"/>
        <color indexed="8"/>
        <rFont val="Arial"/>
        <family val="2"/>
        <charset val="238"/>
      </rPr>
      <t xml:space="preserve">)nonB oraz w trakcie budowy. Wszystkie oczyszczalnie biologiczne nie spełnijące standardów oczyszczania ścieków
</t>
    </r>
    <r>
      <rPr>
        <vertAlign val="superscript"/>
        <sz val="9"/>
        <color indexed="8"/>
        <rFont val="Arial"/>
        <family val="2"/>
        <charset val="238"/>
      </rPr>
      <t>4)</t>
    </r>
    <r>
      <rPr>
        <sz val="9"/>
        <color indexed="8"/>
        <rFont val="Arial"/>
        <family val="2"/>
        <charset val="238"/>
      </rPr>
      <t xml:space="preserve"> rozporządzenie w sprawie warunków, jakie należy spełnić przy wprowadzaniu ścieków do wód lub do ziemi, oraz w sprawie substancji szczególnie szkodliwych dla środowiska wodnego
*BN – budowa nowej oczyszczalni ścieków, M – modernizacja oczyszczalni ścieków, R – rozbudowa oczyszczalni ścieków, RM – rozbudowa i modernizacja oczyszczalni ścieków, MO – modernizacja tylko części osadowej oczyszczalni.
</t>
    </r>
  </si>
  <si>
    <t>Tabela 2. Gospodarka osadowa – podział na województwa</t>
  </si>
  <si>
    <t>Tabela 3. Gospodarka osadowa – podział na dorzecza</t>
  </si>
  <si>
    <t>Tabela 4. Gospodarka osadowa – podział na regiony wodne</t>
  </si>
  <si>
    <t>Tabela 2. Źródła pochodzenia nakładów finansowych – podział na województwa</t>
  </si>
  <si>
    <t>Tabela 3. Źródła pochodzenia nakładów finansowych – podział na dorzecza</t>
  </si>
  <si>
    <t>Tabela 4. Źródła pochodzenia nakładów finansowych – podział na regiony wodne</t>
  </si>
  <si>
    <t>Tabela 2. Poniesione nakłady finansowe na zbiorcze sieci kanalizacyjne oraz oczyszczalnie ścieków komunalnych – podział na województwa</t>
  </si>
  <si>
    <t>Tabela 3. Poniesione nakłady finansowe na zbiorcze sieci kanalizacyjne oraz oczyszczalnie ścieków komunalnych – podział na dorzecza</t>
  </si>
  <si>
    <t>Tabela 4. Poniesione nakłady finansowe na zbiorcze sieci kanalizacyjne oraz oczyszczalnie ścieków komunalnych – podział na regiony wodne</t>
  </si>
  <si>
    <r>
      <t>ilość suchej ma</t>
    </r>
    <r>
      <rPr>
        <sz val="10"/>
        <rFont val="Arial"/>
        <family val="2"/>
        <charset val="238"/>
      </rPr>
      <t xml:space="preserve">sy osadów wytworzonych i zmagazynowanych na oczyszczalni </t>
    </r>
  </si>
  <si>
    <t>RLMrz aglomeracji</t>
  </si>
  <si>
    <t xml:space="preserve">Ilość oczyszczalni spełniających wymagania rozporządzenia "ściekowego"4) </t>
  </si>
  <si>
    <t>ZAŁĄCZNIK  - GRUPA 1: AGLOMERACJE DANE PODSTAWOWE</t>
  </si>
  <si>
    <t>ZAŁĄCZNIK  - GRUPA 2: ZBIORCZE SIECI KANALIZACYJNE</t>
  </si>
  <si>
    <t>ZAŁĄCZNIK  - GRUPA 3: OCZYSZCZALNIE ŚCIEKÓW KOMUNALNYCH</t>
  </si>
  <si>
    <t>ZAŁĄCZNIK  - GRUPA 4: GOSPODARKA OSADOWA</t>
  </si>
  <si>
    <t>ZAŁĄCZNIK  - GRUPA 5: NAKŁADY FINANSOWE</t>
  </si>
  <si>
    <t>ZAŁĄCZNIK  - GRUPA 5a: ŹRÓDŁA POCHODZENIA NAKŁADÓW FINANSOWYCH</t>
  </si>
  <si>
    <t>Liczba aktywnych aglomeracji z IV i V AKPOŚK</t>
  </si>
  <si>
    <t>stan na 31.12.2017 r.</t>
  </si>
  <si>
    <t>inwestycje na oczyszczalniach ścieków zrealizowane w latach 2016 - 2017
(BN, M, MO, R, RM)*</t>
  </si>
  <si>
    <t>nakłady poniesione w latach 2016 - 2017</t>
  </si>
  <si>
    <t>źródła pochodzenia nakładów finansowych poniesionych w latach 2016-2017</t>
  </si>
  <si>
    <t xml:space="preserve">ilość ścieków komunalnych odprowadzanych zbiorczym systemem kanalizacyjnym do oczyszczalni          </t>
  </si>
  <si>
    <t xml:space="preserve">ilość suchej masy osadów powstających na oczyszczalni 
</t>
  </si>
  <si>
    <t>ilość suchej masy osadów powstających na oczyszczalni poddanych zagospodarowaniu łącznie z osadami zmagazynowanymi na oczyszczalni w latach poprzednich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</si>
</sst>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"/>
  </numFmts>
  <fonts count="32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vertAlign val="superscript"/>
      <sz val="10"/>
      <color indexed="8"/>
      <name val="Arial"/>
      <family val="2"/>
      <charset val="238"/>
    </font>
    <font>
      <sz val="9"/>
      <name val="Calibri"/>
      <family val="2"/>
      <charset val="238"/>
    </font>
    <font>
      <i/>
      <sz val="10"/>
      <name val="Arial"/>
      <family val="2"/>
      <charset val="238"/>
    </font>
    <font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i/>
      <sz val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8"/>
      <name val="Arial CE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theme="1"/>
      <name val="Arial CE"/>
      <charset val="238"/>
    </font>
    <font>
      <i/>
      <sz val="10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vertAlign val="superscript"/>
      <sz val="9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indexed="5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6">
    <xf numFmtId="0" fontId="0" fillId="0" borderId="0"/>
    <xf numFmtId="0" fontId="19" fillId="5" borderId="0" applyNumberFormat="0" applyFont="0" applyBorder="0" applyAlignment="0" applyProtection="0"/>
    <xf numFmtId="0" fontId="19" fillId="5" borderId="0" applyNumberFormat="0" applyFont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0" fontId="16" fillId="0" borderId="0"/>
    <xf numFmtId="0" fontId="17" fillId="2" borderId="0" applyNumberFormat="0" applyBorder="0" applyAlignment="0" applyProtection="0"/>
    <xf numFmtId="0" fontId="21" fillId="6" borderId="0" applyNumberFormat="0" applyFont="0" applyBorder="0" applyAlignment="0" applyProtection="0"/>
    <xf numFmtId="0" fontId="21" fillId="6" borderId="0" applyNumberFormat="0" applyFont="0" applyBorder="0" applyAlignment="0" applyProtection="0"/>
    <xf numFmtId="0" fontId="4" fillId="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4" fillId="0" borderId="0"/>
    <xf numFmtId="0" fontId="22" fillId="0" borderId="0"/>
    <xf numFmtId="0" fontId="20" fillId="0" borderId="0"/>
    <xf numFmtId="0" fontId="2" fillId="0" borderId="0"/>
    <xf numFmtId="0" fontId="3" fillId="0" borderId="0"/>
    <xf numFmtId="0" fontId="23" fillId="0" borderId="0"/>
    <xf numFmtId="0" fontId="4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24" fillId="7" borderId="0" applyNumberFormat="0" applyFont="0" applyBorder="0" applyAlignment="0" applyProtection="0"/>
  </cellStyleXfs>
  <cellXfs count="227">
    <xf numFmtId="0" fontId="0" fillId="0" borderId="0" xfId="0"/>
    <xf numFmtId="0" fontId="3" fillId="0" borderId="0" xfId="0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164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" fontId="3" fillId="0" borderId="0" xfId="0" applyNumberFormat="1" applyFont="1" applyFill="1"/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22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3" fillId="0" borderId="3" xfId="0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164" fontId="1" fillId="0" borderId="0" xfId="0" applyNumberFormat="1" applyFont="1"/>
    <xf numFmtId="0" fontId="1" fillId="0" borderId="0" xfId="0" applyFont="1"/>
    <xf numFmtId="0" fontId="1" fillId="0" borderId="0" xfId="0" applyFont="1" applyFill="1"/>
    <xf numFmtId="164" fontId="7" fillId="0" borderId="0" xfId="0" applyNumberFormat="1" applyFont="1"/>
    <xf numFmtId="3" fontId="7" fillId="0" borderId="0" xfId="0" applyNumberFormat="1" applyFont="1"/>
    <xf numFmtId="0" fontId="7" fillId="0" borderId="0" xfId="0" applyFont="1" applyFill="1"/>
    <xf numFmtId="0" fontId="1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Border="1"/>
    <xf numFmtId="164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/>
    <xf numFmtId="0" fontId="9" fillId="0" borderId="0" xfId="0" applyFont="1" applyAlignment="1"/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3" fontId="3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164" fontId="7" fillId="0" borderId="0" xfId="0" applyNumberFormat="1" applyFont="1" applyFill="1"/>
    <xf numFmtId="164" fontId="7" fillId="0" borderId="0" xfId="0" applyNumberFormat="1" applyFont="1" applyFill="1" applyBorder="1"/>
    <xf numFmtId="49" fontId="3" fillId="8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 applyFill="1"/>
    <xf numFmtId="1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/>
    <xf numFmtId="3" fontId="1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 wrapText="1"/>
    </xf>
    <xf numFmtId="164" fontId="3" fillId="0" borderId="1" xfId="22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/>
    </xf>
    <xf numFmtId="3" fontId="25" fillId="8" borderId="1" xfId="0" applyNumberFormat="1" applyFont="1" applyFill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/>
    </xf>
    <xf numFmtId="3" fontId="25" fillId="4" borderId="1" xfId="0" applyNumberFormat="1" applyFont="1" applyFill="1" applyBorder="1" applyAlignment="1">
      <alignment horizontal="center" vertical="center" wrapText="1"/>
    </xf>
    <xf numFmtId="3" fontId="25" fillId="8" borderId="1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/>
    </xf>
    <xf numFmtId="0" fontId="25" fillId="0" borderId="3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/>
    </xf>
    <xf numFmtId="3" fontId="25" fillId="0" borderId="1" xfId="22" applyNumberFormat="1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3" fontId="25" fillId="0" borderId="0" xfId="0" applyNumberFormat="1" applyFont="1" applyAlignment="1">
      <alignment horizontal="center"/>
    </xf>
    <xf numFmtId="0" fontId="28" fillId="0" borderId="0" xfId="0" applyFont="1" applyBorder="1"/>
    <xf numFmtId="0" fontId="28" fillId="0" borderId="0" xfId="0" applyFont="1"/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/>
    <xf numFmtId="1" fontId="25" fillId="0" borderId="0" xfId="0" applyNumberFormat="1" applyFont="1" applyFill="1" applyBorder="1"/>
    <xf numFmtId="1" fontId="25" fillId="0" borderId="0" xfId="0" applyNumberFormat="1" applyFont="1" applyFill="1"/>
    <xf numFmtId="0" fontId="29" fillId="0" borderId="0" xfId="0" applyFont="1" applyFill="1" applyBorder="1"/>
    <xf numFmtId="0" fontId="29" fillId="0" borderId="0" xfId="0" applyFont="1" applyFill="1"/>
    <xf numFmtId="164" fontId="25" fillId="0" borderId="0" xfId="0" applyNumberFormat="1" applyFont="1" applyFill="1" applyBorder="1"/>
    <xf numFmtId="164" fontId="25" fillId="0" borderId="0" xfId="0" applyNumberFormat="1" applyFont="1" applyFill="1"/>
    <xf numFmtId="0" fontId="25" fillId="0" borderId="0" xfId="0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Alignment="1"/>
    <xf numFmtId="0" fontId="25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/>
    <xf numFmtId="0" fontId="27" fillId="0" borderId="0" xfId="0" applyFont="1" applyFill="1"/>
    <xf numFmtId="0" fontId="25" fillId="0" borderId="2" xfId="0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/>
    </xf>
    <xf numFmtId="3" fontId="25" fillId="0" borderId="0" xfId="0" applyNumberFormat="1" applyFont="1"/>
    <xf numFmtId="164" fontId="28" fillId="0" borderId="0" xfId="0" applyNumberFormat="1" applyFont="1" applyAlignment="1">
      <alignment horizontal="center"/>
    </xf>
    <xf numFmtId="164" fontId="28" fillId="0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3" fontId="28" fillId="0" borderId="0" xfId="0" applyNumberFormat="1" applyFont="1" applyAlignment="1">
      <alignment horizontal="center"/>
    </xf>
    <xf numFmtId="3" fontId="28" fillId="0" borderId="0" xfId="0" applyNumberFormat="1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3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1" fontId="25" fillId="0" borderId="0" xfId="0" applyNumberFormat="1" applyFont="1" applyFill="1" applyAlignment="1">
      <alignment horizontal="center"/>
    </xf>
    <xf numFmtId="3" fontId="27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/>
    </xf>
    <xf numFmtId="164" fontId="25" fillId="0" borderId="0" xfId="0" applyNumberFormat="1" applyFont="1" applyFill="1" applyAlignment="1">
      <alignment horizontal="center"/>
    </xf>
    <xf numFmtId="164" fontId="28" fillId="0" borderId="0" xfId="0" applyNumberFormat="1" applyFont="1" applyFill="1" applyBorder="1" applyAlignment="1">
      <alignment horizontal="center" vertical="center"/>
    </xf>
    <xf numFmtId="3" fontId="28" fillId="0" borderId="0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 wrapText="1"/>
    </xf>
    <xf numFmtId="49" fontId="25" fillId="8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3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3" fontId="28" fillId="0" borderId="0" xfId="0" applyNumberFormat="1" applyFont="1" applyAlignment="1">
      <alignment horizontal="center" vertical="center"/>
    </xf>
    <xf numFmtId="3" fontId="28" fillId="0" borderId="0" xfId="0" applyNumberFormat="1" applyFont="1"/>
    <xf numFmtId="164" fontId="28" fillId="0" borderId="0" xfId="0" applyNumberFormat="1" applyFont="1"/>
    <xf numFmtId="164" fontId="28" fillId="0" borderId="0" xfId="0" applyNumberFormat="1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8" borderId="1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30" fillId="0" borderId="0" xfId="0" applyNumberFormat="1" applyFont="1" applyAlignment="1"/>
    <xf numFmtId="3" fontId="25" fillId="0" borderId="0" xfId="17" applyNumberFormat="1" applyFont="1" applyFill="1" applyAlignment="1">
      <alignment horizontal="left" vertical="center" wrapText="1"/>
    </xf>
    <xf numFmtId="3" fontId="25" fillId="0" borderId="0" xfId="0" applyNumberFormat="1" applyFont="1" applyFill="1" applyAlignment="1">
      <alignment horizontal="left"/>
    </xf>
    <xf numFmtId="3" fontId="25" fillId="0" borderId="0" xfId="0" applyNumberFormat="1" applyFont="1" applyFill="1" applyAlignment="1">
      <alignment horizontal="center"/>
    </xf>
    <xf numFmtId="3" fontId="3" fillId="0" borderId="0" xfId="0" applyNumberFormat="1" applyFont="1" applyFill="1" applyBorder="1"/>
    <xf numFmtId="3" fontId="3" fillId="0" borderId="0" xfId="0" applyNumberFormat="1" applyFont="1" applyFill="1"/>
    <xf numFmtId="1" fontId="25" fillId="0" borderId="0" xfId="0" applyNumberFormat="1" applyFont="1" applyFill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 vertical="center"/>
    </xf>
    <xf numFmtId="0" fontId="30" fillId="0" borderId="0" xfId="0" applyFont="1" applyBorder="1" applyAlignment="1"/>
    <xf numFmtId="0" fontId="25" fillId="0" borderId="0" xfId="0" applyFont="1" applyFill="1" applyBorder="1" applyAlignment="1">
      <alignment horizontal="center" vertical="center"/>
    </xf>
    <xf numFmtId="3" fontId="25" fillId="0" borderId="0" xfId="0" applyNumberFormat="1" applyFont="1" applyFill="1"/>
    <xf numFmtId="1" fontId="2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/>
    </xf>
    <xf numFmtId="164" fontId="25" fillId="0" borderId="1" xfId="0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3" fontId="29" fillId="0" borderId="0" xfId="0" applyNumberFormat="1" applyFont="1" applyFill="1" applyBorder="1"/>
    <xf numFmtId="3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wrapText="1"/>
    </xf>
    <xf numFmtId="3" fontId="25" fillId="0" borderId="1" xfId="0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164" fontId="25" fillId="8" borderId="1" xfId="0" applyNumberFormat="1" applyFont="1" applyFill="1" applyBorder="1" applyAlignment="1">
      <alignment horizontal="center" vertical="center" wrapText="1"/>
    </xf>
    <xf numFmtId="164" fontId="25" fillId="0" borderId="0" xfId="0" applyNumberFormat="1" applyFont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4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8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3" fontId="0" fillId="8" borderId="1" xfId="0" applyNumberFormat="1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3" fontId="3" fillId="8" borderId="4" xfId="0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25" fillId="0" borderId="1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top" wrapText="1"/>
    </xf>
    <xf numFmtId="44" fontId="25" fillId="0" borderId="1" xfId="24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1" fontId="25" fillId="0" borderId="1" xfId="0" applyNumberFormat="1" applyFont="1" applyFill="1" applyBorder="1" applyAlignment="1">
      <alignment horizontal="center" vertical="center" wrapText="1"/>
    </xf>
    <xf numFmtId="164" fontId="25" fillId="9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4" fontId="3" fillId="0" borderId="1" xfId="24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164" fontId="25" fillId="9" borderId="6" xfId="0" applyNumberFormat="1" applyFont="1" applyFill="1" applyBorder="1" applyAlignment="1">
      <alignment horizontal="center" vertical="center" wrapText="1"/>
    </xf>
    <xf numFmtId="164" fontId="25" fillId="9" borderId="2" xfId="0" applyNumberFormat="1" applyFont="1" applyFill="1" applyBorder="1" applyAlignment="1">
      <alignment horizontal="center" vertical="center" wrapText="1"/>
    </xf>
    <xf numFmtId="164" fontId="25" fillId="9" borderId="7" xfId="0" applyNumberFormat="1" applyFont="1" applyFill="1" applyBorder="1" applyAlignment="1">
      <alignment horizontal="center" vertical="center" wrapText="1"/>
    </xf>
    <xf numFmtId="164" fontId="25" fillId="9" borderId="8" xfId="0" applyNumberFormat="1" applyFont="1" applyFill="1" applyBorder="1" applyAlignment="1">
      <alignment horizontal="center" vertical="center" wrapText="1"/>
    </xf>
    <xf numFmtId="164" fontId="25" fillId="9" borderId="3" xfId="0" applyNumberFormat="1" applyFont="1" applyFill="1" applyBorder="1" applyAlignment="1">
      <alignment horizontal="center" vertical="center" wrapText="1"/>
    </xf>
    <xf numFmtId="164" fontId="25" fillId="9" borderId="9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15" fillId="0" borderId="6" xfId="0" applyNumberFormat="1" applyFont="1" applyFill="1" applyBorder="1" applyAlignment="1">
      <alignment horizontal="center" vertical="center" wrapText="1"/>
    </xf>
    <xf numFmtId="164" fontId="15" fillId="0" borderId="7" xfId="0" applyNumberFormat="1" applyFont="1" applyFill="1" applyBorder="1" applyAlignment="1">
      <alignment horizontal="center" vertical="center" wrapText="1"/>
    </xf>
    <xf numFmtId="164" fontId="15" fillId="0" borderId="10" xfId="0" applyNumberFormat="1" applyFont="1" applyFill="1" applyBorder="1" applyAlignment="1">
      <alignment horizontal="center" vertical="center" wrapText="1"/>
    </xf>
    <xf numFmtId="164" fontId="15" fillId="0" borderId="11" xfId="0" applyNumberFormat="1" applyFont="1" applyFill="1" applyBorder="1" applyAlignment="1">
      <alignment horizontal="center" vertical="center" wrapText="1"/>
    </xf>
    <xf numFmtId="164" fontId="15" fillId="0" borderId="8" xfId="0" applyNumberFormat="1" applyFont="1" applyFill="1" applyBorder="1" applyAlignment="1">
      <alignment horizontal="center" vertical="center" wrapText="1"/>
    </xf>
    <xf numFmtId="164" fontId="15" fillId="0" borderId="9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4" fontId="4" fillId="0" borderId="1" xfId="24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</cellXfs>
  <cellStyles count="26">
    <cellStyle name="Dobre 2" xfId="1"/>
    <cellStyle name="Dobry 2" xfId="2"/>
    <cellStyle name="Dziesiętny 2" xfId="3"/>
    <cellStyle name="Excel Built-in Normal" xfId="4"/>
    <cellStyle name="Excel Built-in Normal 2" xfId="5"/>
    <cellStyle name="Excel_BuiltIn_Dobre" xfId="6"/>
    <cellStyle name="Neutralne 2" xfId="7"/>
    <cellStyle name="Neutralny 2" xfId="8"/>
    <cellStyle name="Neutralny 2 2" xfId="9"/>
    <cellStyle name="Normalny" xfId="0" builtinId="0"/>
    <cellStyle name="Normalny 2" xfId="10"/>
    <cellStyle name="Normalny 2 2" xfId="11"/>
    <cellStyle name="Normalny 2 2 2" xfId="12"/>
    <cellStyle name="Normalny 2 3" xfId="13"/>
    <cellStyle name="Normalny 3" xfId="14"/>
    <cellStyle name="Normalny 3 2" xfId="15"/>
    <cellStyle name="Normalny 4" xfId="16"/>
    <cellStyle name="Normalny 5" xfId="17"/>
    <cellStyle name="Normalny 5 2" xfId="18"/>
    <cellStyle name="Normalny 6" xfId="19"/>
    <cellStyle name="Normalny 7" xfId="20"/>
    <cellStyle name="Normalny 8" xfId="21"/>
    <cellStyle name="Normalny_Arkusz1" xfId="22"/>
    <cellStyle name="TableStyleLight1" xfId="23"/>
    <cellStyle name="Walutowy" xfId="24" builtinId="4"/>
    <cellStyle name="Zły 2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0"/>
  <sheetViews>
    <sheetView tabSelected="1" zoomScale="80" zoomScaleNormal="80" workbookViewId="0">
      <pane ySplit="1" topLeftCell="A2" activePane="bottomLeft" state="frozenSplit"/>
      <selection pane="bottomLeft" activeCell="O34" sqref="O34"/>
    </sheetView>
  </sheetViews>
  <sheetFormatPr defaultRowHeight="12.75" x14ac:dyDescent="0.2"/>
  <cols>
    <col min="1" max="1" width="21.85546875" style="91" customWidth="1"/>
    <col min="2" max="3" width="12.7109375" style="91" customWidth="1"/>
    <col min="4" max="4" width="12.7109375" style="114" customWidth="1"/>
    <col min="5" max="6" width="12.7109375" style="92" customWidth="1"/>
    <col min="7" max="7" width="12.7109375" style="114" customWidth="1"/>
    <col min="8" max="8" width="14.5703125" style="114" customWidth="1"/>
    <col min="9" max="11" width="12.7109375" style="114" customWidth="1"/>
    <col min="12" max="12" width="15" style="114" customWidth="1"/>
    <col min="13" max="13" width="12.7109375" style="114" customWidth="1"/>
    <col min="14" max="14" width="9.140625" style="93"/>
    <col min="15" max="15" width="9.140625" style="94"/>
    <col min="16" max="16" width="11.5703125" style="94" bestFit="1" customWidth="1"/>
    <col min="17" max="20" width="13.28515625" style="94" customWidth="1"/>
    <col min="21" max="16384" width="9.140625" style="94"/>
  </cols>
  <sheetData>
    <row r="1" spans="1:22" ht="20.25" customHeight="1" x14ac:dyDescent="0.2">
      <c r="A1" s="90" t="s">
        <v>145</v>
      </c>
      <c r="D1" s="92"/>
      <c r="G1" s="92"/>
      <c r="H1" s="92"/>
      <c r="I1" s="92"/>
      <c r="J1" s="92"/>
      <c r="K1" s="92"/>
      <c r="L1" s="92"/>
      <c r="M1" s="92"/>
    </row>
    <row r="2" spans="1:22" s="95" customFormat="1" ht="22.5" customHeight="1" x14ac:dyDescent="0.2">
      <c r="A2" s="76" t="s">
        <v>38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22" s="97" customFormat="1" ht="30.75" customHeight="1" x14ac:dyDescent="0.2">
      <c r="A3" s="190" t="s">
        <v>36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96"/>
    </row>
    <row r="4" spans="1:22" s="98" customFormat="1" ht="24" customHeight="1" x14ac:dyDescent="0.2">
      <c r="A4" s="191" t="s">
        <v>116</v>
      </c>
      <c r="B4" s="191" t="s">
        <v>151</v>
      </c>
      <c r="C4" s="191"/>
      <c r="D4" s="189" t="s">
        <v>143</v>
      </c>
      <c r="E4" s="189"/>
      <c r="F4" s="189" t="s">
        <v>1</v>
      </c>
      <c r="G4" s="189"/>
      <c r="H4" s="189" t="s">
        <v>0</v>
      </c>
      <c r="I4" s="189"/>
      <c r="J4" s="189" t="s">
        <v>2</v>
      </c>
      <c r="K4" s="189"/>
      <c r="L4" s="189" t="s">
        <v>37</v>
      </c>
      <c r="M4" s="189"/>
      <c r="N4" s="95"/>
    </row>
    <row r="5" spans="1:22" s="98" customFormat="1" ht="29.25" customHeight="1" x14ac:dyDescent="0.2">
      <c r="A5" s="191"/>
      <c r="B5" s="191"/>
      <c r="C5" s="191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95"/>
      <c r="P5" s="95"/>
      <c r="Q5" s="95"/>
      <c r="R5" s="95"/>
      <c r="S5" s="95"/>
      <c r="T5" s="95"/>
      <c r="U5" s="95"/>
      <c r="V5" s="95"/>
    </row>
    <row r="6" spans="1:22" s="98" customFormat="1" ht="13.5" customHeight="1" x14ac:dyDescent="0.2">
      <c r="A6" s="191"/>
      <c r="B6" s="191"/>
      <c r="C6" s="191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95"/>
      <c r="P6" s="95"/>
      <c r="Q6" s="192"/>
      <c r="R6" s="193"/>
      <c r="S6" s="192"/>
      <c r="T6" s="193"/>
      <c r="U6" s="95"/>
      <c r="V6" s="95"/>
    </row>
    <row r="7" spans="1:22" s="100" customFormat="1" x14ac:dyDescent="0.2">
      <c r="A7" s="191"/>
      <c r="B7" s="80">
        <v>2016</v>
      </c>
      <c r="C7" s="80">
        <v>2017</v>
      </c>
      <c r="D7" s="80">
        <v>2016</v>
      </c>
      <c r="E7" s="80">
        <v>2017</v>
      </c>
      <c r="F7" s="80">
        <v>2016</v>
      </c>
      <c r="G7" s="80">
        <v>2017</v>
      </c>
      <c r="H7" s="162">
        <v>2016</v>
      </c>
      <c r="I7" s="162">
        <v>2017</v>
      </c>
      <c r="J7" s="162">
        <v>2016</v>
      </c>
      <c r="K7" s="162">
        <v>2017</v>
      </c>
      <c r="L7" s="162">
        <v>2016</v>
      </c>
      <c r="M7" s="162">
        <v>2017</v>
      </c>
      <c r="N7" s="99"/>
      <c r="P7" s="99"/>
      <c r="Q7" s="157"/>
      <c r="R7" s="157"/>
      <c r="S7" s="157"/>
      <c r="T7" s="157"/>
      <c r="U7" s="99"/>
      <c r="V7" s="99"/>
    </row>
    <row r="8" spans="1:22" s="102" customFormat="1" ht="12.75" customHeight="1" x14ac:dyDescent="0.2">
      <c r="A8" s="81">
        <v>1</v>
      </c>
      <c r="B8" s="81">
        <v>2</v>
      </c>
      <c r="C8" s="81">
        <v>3</v>
      </c>
      <c r="D8" s="81">
        <v>4</v>
      </c>
      <c r="E8" s="81">
        <v>5</v>
      </c>
      <c r="F8" s="81">
        <v>6</v>
      </c>
      <c r="G8" s="81">
        <v>7</v>
      </c>
      <c r="H8" s="81">
        <v>8</v>
      </c>
      <c r="I8" s="81">
        <v>9</v>
      </c>
      <c r="J8" s="81">
        <v>10</v>
      </c>
      <c r="K8" s="81">
        <v>11</v>
      </c>
      <c r="L8" s="81">
        <v>12</v>
      </c>
      <c r="M8" s="81">
        <v>13</v>
      </c>
      <c r="N8" s="101"/>
      <c r="P8" s="101"/>
      <c r="Q8" s="171"/>
      <c r="R8" s="171"/>
      <c r="S8" s="171"/>
      <c r="T8" s="171"/>
      <c r="U8" s="171"/>
      <c r="V8" s="101"/>
    </row>
    <row r="9" spans="1:22" s="102" customFormat="1" ht="21" customHeight="1" x14ac:dyDescent="0.2">
      <c r="A9" s="176" t="s">
        <v>117</v>
      </c>
      <c r="B9" s="83">
        <v>41</v>
      </c>
      <c r="C9" s="183">
        <v>40</v>
      </c>
      <c r="D9" s="73">
        <v>16108857</v>
      </c>
      <c r="E9" s="183">
        <v>15912508.5</v>
      </c>
      <c r="F9" s="73">
        <v>11714986</v>
      </c>
      <c r="G9" s="183">
        <v>11661424.5</v>
      </c>
      <c r="H9" s="73">
        <v>11372002</v>
      </c>
      <c r="I9" s="183">
        <v>11314507</v>
      </c>
      <c r="J9" s="73">
        <v>297691</v>
      </c>
      <c r="K9" s="183">
        <v>298180</v>
      </c>
      <c r="L9" s="73">
        <v>24386</v>
      </c>
      <c r="M9" s="183">
        <v>26317.5</v>
      </c>
      <c r="N9" s="101"/>
      <c r="P9" s="169"/>
      <c r="Q9" s="158"/>
      <c r="R9" s="158"/>
      <c r="S9" s="158"/>
      <c r="T9" s="158"/>
      <c r="U9" s="170"/>
      <c r="V9" s="101"/>
    </row>
    <row r="10" spans="1:22" s="97" customFormat="1" ht="19.5" customHeight="1" x14ac:dyDescent="0.2">
      <c r="A10" s="176" t="s">
        <v>118</v>
      </c>
      <c r="B10" s="83">
        <v>32</v>
      </c>
      <c r="C10" s="183">
        <v>29</v>
      </c>
      <c r="D10" s="73">
        <v>3837104</v>
      </c>
      <c r="E10" s="183">
        <v>3524131</v>
      </c>
      <c r="F10" s="73">
        <v>2513483</v>
      </c>
      <c r="G10" s="183">
        <v>2369606</v>
      </c>
      <c r="H10" s="73">
        <v>2393177</v>
      </c>
      <c r="I10" s="183">
        <v>2257800</v>
      </c>
      <c r="J10" s="73">
        <v>105096</v>
      </c>
      <c r="K10" s="183">
        <v>98491</v>
      </c>
      <c r="L10" s="73">
        <v>7968</v>
      </c>
      <c r="M10" s="183">
        <v>6657</v>
      </c>
      <c r="N10" s="96"/>
      <c r="P10" s="169"/>
      <c r="Q10" s="158"/>
      <c r="R10" s="158"/>
      <c r="S10" s="158"/>
      <c r="T10" s="158"/>
      <c r="U10" s="170"/>
      <c r="V10" s="96"/>
    </row>
    <row r="11" spans="1:22" s="104" customFormat="1" ht="19.5" customHeight="1" x14ac:dyDescent="0.2">
      <c r="A11" s="176" t="s">
        <v>20</v>
      </c>
      <c r="B11" s="83">
        <v>344</v>
      </c>
      <c r="C11" s="183">
        <v>352</v>
      </c>
      <c r="D11" s="73">
        <v>12350110</v>
      </c>
      <c r="E11" s="183">
        <v>12697656</v>
      </c>
      <c r="F11" s="73">
        <v>9083645</v>
      </c>
      <c r="G11" s="183">
        <v>9237414</v>
      </c>
      <c r="H11" s="73">
        <v>8493894</v>
      </c>
      <c r="I11" s="183">
        <v>8677269</v>
      </c>
      <c r="J11" s="73">
        <v>494805</v>
      </c>
      <c r="K11" s="183">
        <v>460917</v>
      </c>
      <c r="L11" s="73">
        <v>43673</v>
      </c>
      <c r="M11" s="183">
        <v>48443</v>
      </c>
      <c r="N11" s="103"/>
      <c r="P11" s="169"/>
      <c r="Q11" s="158"/>
      <c r="R11" s="158"/>
      <c r="S11" s="158"/>
      <c r="T11" s="158"/>
      <c r="U11" s="170"/>
      <c r="V11" s="103"/>
    </row>
    <row r="12" spans="1:22" s="104" customFormat="1" ht="19.5" customHeight="1" x14ac:dyDescent="0.2">
      <c r="A12" s="176" t="s">
        <v>101</v>
      </c>
      <c r="B12" s="83">
        <v>138</v>
      </c>
      <c r="C12" s="183">
        <v>130</v>
      </c>
      <c r="D12" s="73">
        <v>1667017</v>
      </c>
      <c r="E12" s="183">
        <v>1570140</v>
      </c>
      <c r="F12" s="73">
        <v>1412808</v>
      </c>
      <c r="G12" s="183">
        <v>1330403</v>
      </c>
      <c r="H12" s="73">
        <v>1197745</v>
      </c>
      <c r="I12" s="183">
        <v>1135382</v>
      </c>
      <c r="J12" s="73">
        <v>172560</v>
      </c>
      <c r="K12" s="183">
        <v>152433</v>
      </c>
      <c r="L12" s="73">
        <v>10710</v>
      </c>
      <c r="M12" s="183">
        <v>14170</v>
      </c>
      <c r="N12" s="103"/>
      <c r="P12" s="169"/>
      <c r="Q12" s="158"/>
      <c r="R12" s="158"/>
      <c r="S12" s="158"/>
      <c r="T12" s="158"/>
      <c r="U12" s="170"/>
      <c r="V12" s="103"/>
    </row>
    <row r="13" spans="1:22" s="95" customFormat="1" ht="19.5" customHeight="1" x14ac:dyDescent="0.2">
      <c r="A13" s="176" t="s">
        <v>100</v>
      </c>
      <c r="B13" s="83">
        <v>1034</v>
      </c>
      <c r="C13" s="183">
        <v>1028</v>
      </c>
      <c r="D13" s="73">
        <v>4750486</v>
      </c>
      <c r="E13" s="183">
        <v>4756956.46</v>
      </c>
      <c r="F13" s="73">
        <v>4314347</v>
      </c>
      <c r="G13" s="183">
        <v>4330922</v>
      </c>
      <c r="H13" s="73">
        <v>3455518</v>
      </c>
      <c r="I13" s="183">
        <v>3498792</v>
      </c>
      <c r="J13" s="73">
        <v>692064</v>
      </c>
      <c r="K13" s="183">
        <v>669329</v>
      </c>
      <c r="L13" s="73">
        <v>50501</v>
      </c>
      <c r="M13" s="183">
        <v>54111</v>
      </c>
      <c r="P13" s="169"/>
      <c r="Q13" s="158"/>
      <c r="R13" s="158"/>
      <c r="S13" s="158"/>
      <c r="T13" s="158"/>
      <c r="U13" s="170"/>
    </row>
    <row r="14" spans="1:22" s="95" customFormat="1" ht="19.5" customHeight="1" x14ac:dyDescent="0.2">
      <c r="A14" s="89" t="s">
        <v>29</v>
      </c>
      <c r="B14" s="72">
        <f>SUM(B9:B13)</f>
        <v>1589</v>
      </c>
      <c r="C14" s="184">
        <v>1579</v>
      </c>
      <c r="D14" s="72">
        <f t="shared" ref="D14:L14" si="0">SUM(D9:D13)</f>
        <v>38713574</v>
      </c>
      <c r="E14" s="184">
        <v>38461391.960000001</v>
      </c>
      <c r="F14" s="72">
        <f t="shared" si="0"/>
        <v>29039269</v>
      </c>
      <c r="G14" s="184">
        <v>28929769.5</v>
      </c>
      <c r="H14" s="72">
        <f>SUM(H9:H13)</f>
        <v>26912336</v>
      </c>
      <c r="I14" s="184">
        <v>26883750</v>
      </c>
      <c r="J14" s="72">
        <f t="shared" si="0"/>
        <v>1762216</v>
      </c>
      <c r="K14" s="184">
        <v>1679350</v>
      </c>
      <c r="L14" s="72">
        <f t="shared" si="0"/>
        <v>137238</v>
      </c>
      <c r="M14" s="184">
        <v>149698.5</v>
      </c>
      <c r="P14" s="169"/>
      <c r="Q14" s="158"/>
      <c r="R14" s="158"/>
      <c r="S14" s="158"/>
      <c r="T14" s="158"/>
      <c r="U14" s="170"/>
    </row>
    <row r="15" spans="1:22" s="95" customFormat="1" ht="19.5" customHeight="1" x14ac:dyDescent="0.2">
      <c r="A15" s="105"/>
      <c r="B15" s="106"/>
      <c r="C15" s="106"/>
      <c r="J15" s="106"/>
      <c r="K15" s="106"/>
      <c r="L15" s="106"/>
      <c r="M15" s="106"/>
      <c r="N15" s="107"/>
      <c r="O15" s="107"/>
      <c r="P15" s="159"/>
      <c r="Q15" s="159"/>
      <c r="R15" s="159"/>
    </row>
    <row r="16" spans="1:22" s="95" customFormat="1" ht="22.5" customHeight="1" x14ac:dyDescent="0.2">
      <c r="A16" s="86" t="s">
        <v>119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</row>
    <row r="17" spans="1:19" s="97" customFormat="1" ht="30.75" customHeight="1" x14ac:dyDescent="0.2">
      <c r="A17" s="190" t="s">
        <v>35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96"/>
    </row>
    <row r="18" spans="1:19" s="98" customFormat="1" ht="24" customHeight="1" x14ac:dyDescent="0.2">
      <c r="A18" s="191" t="s">
        <v>30</v>
      </c>
      <c r="B18" s="191" t="s">
        <v>151</v>
      </c>
      <c r="C18" s="191"/>
      <c r="D18" s="189" t="s">
        <v>143</v>
      </c>
      <c r="E18" s="189"/>
      <c r="F18" s="189" t="s">
        <v>1</v>
      </c>
      <c r="G18" s="189"/>
      <c r="H18" s="189" t="s">
        <v>0</v>
      </c>
      <c r="I18" s="189"/>
      <c r="J18" s="189" t="s">
        <v>2</v>
      </c>
      <c r="K18" s="189"/>
      <c r="L18" s="189" t="s">
        <v>37</v>
      </c>
      <c r="M18" s="189"/>
      <c r="N18" s="95"/>
    </row>
    <row r="19" spans="1:19" s="98" customFormat="1" ht="29.25" customHeight="1" x14ac:dyDescent="0.2">
      <c r="A19" s="191"/>
      <c r="B19" s="191"/>
      <c r="C19" s="191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95"/>
    </row>
    <row r="20" spans="1:19" s="98" customFormat="1" ht="18.75" customHeight="1" x14ac:dyDescent="0.2">
      <c r="A20" s="191"/>
      <c r="B20" s="191"/>
      <c r="C20" s="191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95"/>
    </row>
    <row r="21" spans="1:19" s="100" customFormat="1" ht="18.75" customHeight="1" x14ac:dyDescent="0.2">
      <c r="A21" s="191"/>
      <c r="B21" s="162">
        <v>2016</v>
      </c>
      <c r="C21" s="162">
        <v>2017</v>
      </c>
      <c r="D21" s="162">
        <v>2016</v>
      </c>
      <c r="E21" s="162">
        <v>2017</v>
      </c>
      <c r="F21" s="162">
        <v>2016</v>
      </c>
      <c r="G21" s="162">
        <v>2017</v>
      </c>
      <c r="H21" s="162">
        <v>2016</v>
      </c>
      <c r="I21" s="162">
        <v>2017</v>
      </c>
      <c r="J21" s="162">
        <v>2016</v>
      </c>
      <c r="K21" s="162">
        <v>2017</v>
      </c>
      <c r="L21" s="162">
        <v>2016</v>
      </c>
      <c r="M21" s="162">
        <v>2017</v>
      </c>
      <c r="N21" s="99"/>
    </row>
    <row r="22" spans="1:19" s="102" customFormat="1" ht="12" customHeight="1" x14ac:dyDescent="0.2">
      <c r="A22" s="81">
        <v>1</v>
      </c>
      <c r="B22" s="81">
        <v>2</v>
      </c>
      <c r="C22" s="81">
        <v>3</v>
      </c>
      <c r="D22" s="81">
        <v>4</v>
      </c>
      <c r="E22" s="81">
        <v>5</v>
      </c>
      <c r="F22" s="81">
        <v>6</v>
      </c>
      <c r="G22" s="81">
        <v>7</v>
      </c>
      <c r="H22" s="81">
        <v>8</v>
      </c>
      <c r="I22" s="81">
        <v>9</v>
      </c>
      <c r="J22" s="81">
        <v>10</v>
      </c>
      <c r="K22" s="81">
        <v>11</v>
      </c>
      <c r="L22" s="81">
        <v>12</v>
      </c>
      <c r="M22" s="81">
        <v>13</v>
      </c>
      <c r="N22" s="101"/>
    </row>
    <row r="23" spans="1:19" s="98" customFormat="1" ht="19.5" customHeight="1" x14ac:dyDescent="0.2">
      <c r="A23" s="70" t="s">
        <v>5</v>
      </c>
      <c r="B23" s="83">
        <v>125</v>
      </c>
      <c r="C23" s="183">
        <v>125</v>
      </c>
      <c r="D23" s="73">
        <v>3071220</v>
      </c>
      <c r="E23" s="183">
        <v>3037809</v>
      </c>
      <c r="F23" s="73">
        <v>2372735</v>
      </c>
      <c r="G23" s="183">
        <v>2355752</v>
      </c>
      <c r="H23" s="73">
        <v>2217490</v>
      </c>
      <c r="I23" s="183">
        <v>2208872</v>
      </c>
      <c r="J23" s="73">
        <v>129616</v>
      </c>
      <c r="K23" s="183">
        <v>122944</v>
      </c>
      <c r="L23" s="73">
        <v>11782</v>
      </c>
      <c r="M23" s="183">
        <v>13460</v>
      </c>
      <c r="N23" s="95"/>
      <c r="O23" s="107"/>
      <c r="P23" s="107"/>
      <c r="Q23" s="151"/>
      <c r="R23" s="107"/>
      <c r="S23" s="107"/>
    </row>
    <row r="24" spans="1:19" s="98" customFormat="1" ht="19.5" customHeight="1" x14ac:dyDescent="0.2">
      <c r="A24" s="70" t="s">
        <v>6</v>
      </c>
      <c r="B24" s="83">
        <v>85</v>
      </c>
      <c r="C24" s="183">
        <v>85</v>
      </c>
      <c r="D24" s="73">
        <v>1897770</v>
      </c>
      <c r="E24" s="183">
        <v>1866943</v>
      </c>
      <c r="F24" s="73">
        <v>1532349</v>
      </c>
      <c r="G24" s="183">
        <v>1529824</v>
      </c>
      <c r="H24" s="73">
        <v>1441619</v>
      </c>
      <c r="I24" s="183">
        <v>1441351</v>
      </c>
      <c r="J24" s="73">
        <v>74735</v>
      </c>
      <c r="K24" s="183">
        <v>72829</v>
      </c>
      <c r="L24" s="73">
        <v>11517</v>
      </c>
      <c r="M24" s="183">
        <v>12523</v>
      </c>
      <c r="N24" s="95"/>
      <c r="O24" s="107"/>
      <c r="P24" s="107"/>
      <c r="Q24" s="151"/>
      <c r="R24" s="107"/>
      <c r="S24" s="107"/>
    </row>
    <row r="25" spans="1:19" s="98" customFormat="1" ht="19.5" customHeight="1" x14ac:dyDescent="0.2">
      <c r="A25" s="71" t="s">
        <v>7</v>
      </c>
      <c r="B25" s="83">
        <v>57</v>
      </c>
      <c r="C25" s="183">
        <v>96</v>
      </c>
      <c r="D25" s="73">
        <v>997226</v>
      </c>
      <c r="E25" s="183">
        <v>1732499</v>
      </c>
      <c r="F25" s="73">
        <v>790426</v>
      </c>
      <c r="G25" s="183">
        <v>1216384</v>
      </c>
      <c r="H25" s="73">
        <v>753871</v>
      </c>
      <c r="I25" s="183">
        <v>1105030</v>
      </c>
      <c r="J25" s="73">
        <v>28348</v>
      </c>
      <c r="K25" s="183">
        <v>97932</v>
      </c>
      <c r="L25" s="73">
        <v>6069</v>
      </c>
      <c r="M25" s="183">
        <v>9646</v>
      </c>
      <c r="N25" s="95"/>
      <c r="O25" s="107"/>
      <c r="P25" s="107"/>
      <c r="Q25" s="151"/>
      <c r="R25" s="107"/>
      <c r="S25" s="107"/>
    </row>
    <row r="26" spans="1:19" s="98" customFormat="1" ht="19.5" customHeight="1" x14ac:dyDescent="0.2">
      <c r="A26" s="88" t="s">
        <v>9</v>
      </c>
      <c r="B26" s="83">
        <v>66</v>
      </c>
      <c r="C26" s="183">
        <v>66</v>
      </c>
      <c r="D26" s="73">
        <v>2284133</v>
      </c>
      <c r="E26" s="183">
        <v>2246443</v>
      </c>
      <c r="F26" s="73">
        <v>1719597</v>
      </c>
      <c r="G26" s="183">
        <v>1703544</v>
      </c>
      <c r="H26" s="73">
        <v>1604476</v>
      </c>
      <c r="I26" s="183">
        <v>1598302</v>
      </c>
      <c r="J26" s="73">
        <v>95699</v>
      </c>
      <c r="K26" s="183">
        <v>90086</v>
      </c>
      <c r="L26" s="73">
        <v>9688</v>
      </c>
      <c r="M26" s="183">
        <v>9633</v>
      </c>
      <c r="N26" s="95"/>
      <c r="O26" s="107"/>
      <c r="P26" s="107"/>
      <c r="Q26" s="151"/>
      <c r="R26" s="107"/>
      <c r="S26" s="107"/>
    </row>
    <row r="27" spans="1:19" s="98" customFormat="1" ht="19.5" customHeight="1" x14ac:dyDescent="0.2">
      <c r="A27" s="88" t="s">
        <v>8</v>
      </c>
      <c r="B27" s="83">
        <v>96</v>
      </c>
      <c r="C27" s="183">
        <v>57</v>
      </c>
      <c r="D27" s="73">
        <v>1726823</v>
      </c>
      <c r="E27" s="183">
        <v>969532</v>
      </c>
      <c r="F27" s="73">
        <v>1220505</v>
      </c>
      <c r="G27" s="183">
        <v>787003</v>
      </c>
      <c r="H27" s="73">
        <v>1105021</v>
      </c>
      <c r="I27" s="183">
        <v>748488</v>
      </c>
      <c r="J27" s="73">
        <v>101458</v>
      </c>
      <c r="K27" s="183">
        <v>25757</v>
      </c>
      <c r="L27" s="73">
        <v>7780</v>
      </c>
      <c r="M27" s="183">
        <v>7030</v>
      </c>
      <c r="N27" s="95"/>
      <c r="O27" s="107"/>
      <c r="P27" s="107"/>
      <c r="Q27" s="151"/>
      <c r="R27" s="107"/>
      <c r="S27" s="107"/>
    </row>
    <row r="28" spans="1:19" s="98" customFormat="1" ht="19.5" customHeight="1" x14ac:dyDescent="0.2">
      <c r="A28" s="70" t="s">
        <v>10</v>
      </c>
      <c r="B28" s="83">
        <v>154</v>
      </c>
      <c r="C28" s="183">
        <v>153</v>
      </c>
      <c r="D28" s="73">
        <v>3387175</v>
      </c>
      <c r="E28" s="183">
        <v>3344825</v>
      </c>
      <c r="F28" s="73">
        <v>2489062</v>
      </c>
      <c r="G28" s="183">
        <v>2499641</v>
      </c>
      <c r="H28" s="73">
        <v>2156533</v>
      </c>
      <c r="I28" s="183">
        <v>2180001</v>
      </c>
      <c r="J28" s="73">
        <v>264417</v>
      </c>
      <c r="K28" s="183">
        <v>252125</v>
      </c>
      <c r="L28" s="73">
        <v>13233</v>
      </c>
      <c r="M28" s="183">
        <v>16443</v>
      </c>
      <c r="N28" s="95"/>
      <c r="O28" s="107"/>
      <c r="P28" s="107"/>
      <c r="Q28" s="151"/>
      <c r="R28" s="107"/>
      <c r="S28" s="107"/>
    </row>
    <row r="29" spans="1:19" s="98" customFormat="1" ht="19.5" customHeight="1" x14ac:dyDescent="0.2">
      <c r="A29" s="70" t="s">
        <v>11</v>
      </c>
      <c r="B29" s="83">
        <v>145</v>
      </c>
      <c r="C29" s="183">
        <v>141</v>
      </c>
      <c r="D29" s="73">
        <v>5587480</v>
      </c>
      <c r="E29" s="183">
        <v>5529779.46</v>
      </c>
      <c r="F29" s="73">
        <v>3900176</v>
      </c>
      <c r="G29" s="183">
        <v>3875799</v>
      </c>
      <c r="H29" s="73">
        <v>3684931</v>
      </c>
      <c r="I29" s="183">
        <v>3669873</v>
      </c>
      <c r="J29" s="73">
        <v>189641</v>
      </c>
      <c r="K29" s="183">
        <v>186025</v>
      </c>
      <c r="L29" s="73">
        <v>9075</v>
      </c>
      <c r="M29" s="183">
        <v>9006</v>
      </c>
      <c r="N29" s="95"/>
      <c r="O29" s="107"/>
      <c r="P29" s="107"/>
      <c r="Q29" s="151"/>
      <c r="R29" s="107"/>
      <c r="S29" s="107"/>
    </row>
    <row r="30" spans="1:19" s="98" customFormat="1" ht="19.5" customHeight="1" x14ac:dyDescent="0.2">
      <c r="A30" s="70" t="s">
        <v>12</v>
      </c>
      <c r="B30" s="83">
        <v>42</v>
      </c>
      <c r="C30" s="183">
        <v>41</v>
      </c>
      <c r="D30" s="73">
        <v>989488</v>
      </c>
      <c r="E30" s="183">
        <v>1048794</v>
      </c>
      <c r="F30" s="73">
        <v>746854</v>
      </c>
      <c r="G30" s="183">
        <v>743677</v>
      </c>
      <c r="H30" s="73">
        <v>705732</v>
      </c>
      <c r="I30" s="183">
        <v>705418</v>
      </c>
      <c r="J30" s="73">
        <v>33361</v>
      </c>
      <c r="K30" s="183">
        <v>30465</v>
      </c>
      <c r="L30" s="73">
        <v>4285</v>
      </c>
      <c r="M30" s="183">
        <v>4228</v>
      </c>
      <c r="N30" s="95"/>
      <c r="O30" s="107"/>
      <c r="P30" s="107"/>
      <c r="Q30" s="151"/>
      <c r="R30" s="107"/>
      <c r="S30" s="107"/>
    </row>
    <row r="31" spans="1:19" s="98" customFormat="1" ht="19.5" customHeight="1" x14ac:dyDescent="0.2">
      <c r="A31" s="70" t="s">
        <v>14</v>
      </c>
      <c r="B31" s="83">
        <v>160</v>
      </c>
      <c r="C31" s="183">
        <v>157</v>
      </c>
      <c r="D31" s="73">
        <v>2113479</v>
      </c>
      <c r="E31" s="183">
        <v>2056290</v>
      </c>
      <c r="F31" s="73">
        <v>1759944</v>
      </c>
      <c r="G31" s="183">
        <v>1754644</v>
      </c>
      <c r="H31" s="73">
        <v>1540805</v>
      </c>
      <c r="I31" s="183">
        <v>1546973</v>
      </c>
      <c r="J31" s="73">
        <v>161320</v>
      </c>
      <c r="K31" s="183">
        <v>154702</v>
      </c>
      <c r="L31" s="73">
        <v>4586</v>
      </c>
      <c r="M31" s="183">
        <v>4129</v>
      </c>
      <c r="N31" s="95"/>
      <c r="O31" s="107"/>
      <c r="P31" s="107"/>
      <c r="Q31" s="151"/>
      <c r="R31" s="107"/>
      <c r="S31" s="107"/>
    </row>
    <row r="32" spans="1:19" s="98" customFormat="1" ht="19.5" customHeight="1" x14ac:dyDescent="0.2">
      <c r="A32" s="70" t="s">
        <v>13</v>
      </c>
      <c r="B32" s="83">
        <v>34</v>
      </c>
      <c r="C32" s="183">
        <v>34</v>
      </c>
      <c r="D32" s="73">
        <v>1088263</v>
      </c>
      <c r="E32" s="183">
        <v>1092910</v>
      </c>
      <c r="F32" s="73">
        <v>753420</v>
      </c>
      <c r="G32" s="183">
        <v>752357</v>
      </c>
      <c r="H32" s="73">
        <v>724622</v>
      </c>
      <c r="I32" s="183">
        <v>724587</v>
      </c>
      <c r="J32" s="73">
        <v>26438</v>
      </c>
      <c r="K32" s="183">
        <v>25456</v>
      </c>
      <c r="L32" s="73">
        <v>2304</v>
      </c>
      <c r="M32" s="183">
        <v>2291</v>
      </c>
      <c r="N32" s="95"/>
      <c r="O32" s="107"/>
      <c r="P32" s="107"/>
      <c r="Q32" s="151"/>
      <c r="R32" s="107"/>
      <c r="S32" s="107"/>
    </row>
    <row r="33" spans="1:19" s="98" customFormat="1" ht="19.5" customHeight="1" x14ac:dyDescent="0.2">
      <c r="A33" s="70" t="s">
        <v>15</v>
      </c>
      <c r="B33" s="83">
        <v>86</v>
      </c>
      <c r="C33" s="183">
        <v>87</v>
      </c>
      <c r="D33" s="73">
        <v>2838963</v>
      </c>
      <c r="E33" s="183">
        <v>2917589</v>
      </c>
      <c r="F33" s="73">
        <v>1951585</v>
      </c>
      <c r="G33" s="183">
        <v>1946828</v>
      </c>
      <c r="H33" s="73">
        <v>1849071</v>
      </c>
      <c r="I33" s="183">
        <v>1834751</v>
      </c>
      <c r="J33" s="73">
        <v>95824</v>
      </c>
      <c r="K33" s="183">
        <v>95619</v>
      </c>
      <c r="L33" s="73">
        <v>6630</v>
      </c>
      <c r="M33" s="183">
        <v>7614</v>
      </c>
      <c r="N33" s="95"/>
      <c r="O33" s="107"/>
      <c r="P33" s="107"/>
      <c r="Q33" s="151"/>
      <c r="R33" s="107"/>
      <c r="S33" s="107"/>
    </row>
    <row r="34" spans="1:19" s="98" customFormat="1" ht="19.5" customHeight="1" x14ac:dyDescent="0.2">
      <c r="A34" s="70" t="s">
        <v>16</v>
      </c>
      <c r="B34" s="83">
        <v>133</v>
      </c>
      <c r="C34" s="183">
        <v>133</v>
      </c>
      <c r="D34" s="73">
        <v>4499798</v>
      </c>
      <c r="E34" s="183">
        <v>4498987.5</v>
      </c>
      <c r="F34" s="73">
        <v>3878957</v>
      </c>
      <c r="G34" s="183">
        <v>3875986.5</v>
      </c>
      <c r="H34" s="73">
        <v>3612510</v>
      </c>
      <c r="I34" s="183">
        <v>3615281</v>
      </c>
      <c r="J34" s="73">
        <v>216309</v>
      </c>
      <c r="K34" s="183">
        <v>213721</v>
      </c>
      <c r="L34" s="73">
        <v>16284</v>
      </c>
      <c r="M34" s="183">
        <v>18536.5</v>
      </c>
      <c r="N34" s="95"/>
      <c r="O34" s="107"/>
      <c r="P34" s="107"/>
      <c r="Q34" s="151"/>
      <c r="R34" s="107"/>
      <c r="S34" s="107"/>
    </row>
    <row r="35" spans="1:19" s="98" customFormat="1" ht="19.5" customHeight="1" x14ac:dyDescent="0.2">
      <c r="A35" s="70" t="s">
        <v>17</v>
      </c>
      <c r="B35" s="83">
        <v>74</v>
      </c>
      <c r="C35" s="183">
        <v>73</v>
      </c>
      <c r="D35" s="73">
        <v>1001886</v>
      </c>
      <c r="E35" s="183">
        <v>983642</v>
      </c>
      <c r="F35" s="73">
        <v>872778</v>
      </c>
      <c r="G35" s="183">
        <v>861922</v>
      </c>
      <c r="H35" s="73">
        <v>775995</v>
      </c>
      <c r="I35" s="183">
        <v>773090</v>
      </c>
      <c r="J35" s="73">
        <v>87863</v>
      </c>
      <c r="K35" s="183">
        <v>76339</v>
      </c>
      <c r="L35" s="73">
        <v>3169</v>
      </c>
      <c r="M35" s="183">
        <v>2736</v>
      </c>
      <c r="N35" s="95"/>
      <c r="O35" s="107"/>
      <c r="P35" s="107"/>
      <c r="Q35" s="151"/>
      <c r="R35" s="107"/>
      <c r="S35" s="107"/>
    </row>
    <row r="36" spans="1:19" s="98" customFormat="1" ht="19.5" customHeight="1" x14ac:dyDescent="0.2">
      <c r="A36" s="84" t="s">
        <v>103</v>
      </c>
      <c r="B36" s="83">
        <v>180</v>
      </c>
      <c r="C36" s="183">
        <v>178</v>
      </c>
      <c r="D36" s="73">
        <v>3715515</v>
      </c>
      <c r="E36" s="183">
        <v>3652245</v>
      </c>
      <c r="F36" s="73">
        <v>2608078</v>
      </c>
      <c r="G36" s="183">
        <v>2596680</v>
      </c>
      <c r="H36" s="73">
        <v>2391461</v>
      </c>
      <c r="I36" s="183">
        <v>2398706</v>
      </c>
      <c r="J36" s="73">
        <v>175773</v>
      </c>
      <c r="K36" s="183">
        <v>166567</v>
      </c>
      <c r="L36" s="73">
        <v>19781</v>
      </c>
      <c r="M36" s="183">
        <v>20845</v>
      </c>
      <c r="N36" s="95"/>
      <c r="O36" s="107"/>
      <c r="P36" s="107"/>
      <c r="Q36" s="151"/>
      <c r="R36" s="107"/>
      <c r="S36" s="107"/>
    </row>
    <row r="37" spans="1:19" s="98" customFormat="1" ht="19.5" customHeight="1" x14ac:dyDescent="0.2">
      <c r="A37" s="84" t="s">
        <v>18</v>
      </c>
      <c r="B37" s="83">
        <v>69</v>
      </c>
      <c r="C37" s="183">
        <v>69</v>
      </c>
      <c r="D37" s="73">
        <v>1409953</v>
      </c>
      <c r="E37" s="183">
        <v>1403082</v>
      </c>
      <c r="F37" s="73">
        <v>1048736</v>
      </c>
      <c r="G37" s="183">
        <v>1038855</v>
      </c>
      <c r="H37" s="73">
        <v>1007213</v>
      </c>
      <c r="I37" s="183">
        <v>1002005</v>
      </c>
      <c r="J37" s="73">
        <v>35678</v>
      </c>
      <c r="K37" s="183">
        <v>29358</v>
      </c>
      <c r="L37" s="73">
        <v>3869</v>
      </c>
      <c r="M37" s="183">
        <v>3809</v>
      </c>
      <c r="N37" s="95"/>
      <c r="O37" s="107"/>
      <c r="P37" s="107"/>
      <c r="Q37" s="151"/>
      <c r="R37" s="107"/>
      <c r="S37" s="107"/>
    </row>
    <row r="38" spans="1:19" s="98" customFormat="1" ht="19.5" customHeight="1" x14ac:dyDescent="0.2">
      <c r="A38" s="84" t="s">
        <v>19</v>
      </c>
      <c r="B38" s="83">
        <v>83</v>
      </c>
      <c r="C38" s="183">
        <v>84</v>
      </c>
      <c r="D38" s="73">
        <v>2104402</v>
      </c>
      <c r="E38" s="183">
        <v>2080022</v>
      </c>
      <c r="F38" s="73">
        <v>1394067</v>
      </c>
      <c r="G38" s="183">
        <v>1390873</v>
      </c>
      <c r="H38" s="73">
        <v>1340986</v>
      </c>
      <c r="I38" s="183">
        <v>1331022</v>
      </c>
      <c r="J38" s="73">
        <v>45736</v>
      </c>
      <c r="K38" s="183">
        <v>39425</v>
      </c>
      <c r="L38" s="73">
        <v>7186</v>
      </c>
      <c r="M38" s="183">
        <v>7769</v>
      </c>
      <c r="N38" s="95"/>
      <c r="O38" s="107"/>
      <c r="P38" s="107"/>
      <c r="Q38" s="151"/>
      <c r="R38" s="107"/>
      <c r="S38" s="107"/>
    </row>
    <row r="39" spans="1:19" s="98" customFormat="1" ht="19.5" customHeight="1" x14ac:dyDescent="0.2">
      <c r="A39" s="89" t="s">
        <v>29</v>
      </c>
      <c r="B39" s="72">
        <f>SUM(B23:B38)</f>
        <v>1589</v>
      </c>
      <c r="C39" s="184">
        <v>1579</v>
      </c>
      <c r="D39" s="72">
        <f t="shared" ref="D39:L39" si="1">SUM(D23:D38)</f>
        <v>38713574</v>
      </c>
      <c r="E39" s="184">
        <v>38461391.960000001</v>
      </c>
      <c r="F39" s="72">
        <f t="shared" si="1"/>
        <v>29039269</v>
      </c>
      <c r="G39" s="184">
        <v>28929769.5</v>
      </c>
      <c r="H39" s="72">
        <f t="shared" si="1"/>
        <v>26912336</v>
      </c>
      <c r="I39" s="184">
        <v>26883750</v>
      </c>
      <c r="J39" s="72">
        <f t="shared" si="1"/>
        <v>1762216</v>
      </c>
      <c r="K39" s="184">
        <v>1679350</v>
      </c>
      <c r="L39" s="72">
        <f t="shared" si="1"/>
        <v>137238</v>
      </c>
      <c r="M39" s="184">
        <v>149698.5</v>
      </c>
      <c r="N39" s="95"/>
      <c r="Q39" s="161"/>
    </row>
    <row r="40" spans="1:19" s="95" customFormat="1" ht="19.5" customHeight="1" x14ac:dyDescent="0.2">
      <c r="A40" s="108"/>
      <c r="B40" s="108"/>
      <c r="H40" s="106"/>
      <c r="I40" s="106"/>
      <c r="J40" s="106"/>
      <c r="K40" s="106"/>
      <c r="L40" s="106"/>
      <c r="M40" s="106"/>
    </row>
    <row r="41" spans="1:19" s="95" customFormat="1" ht="22.5" customHeight="1" x14ac:dyDescent="0.2">
      <c r="A41" s="76" t="s">
        <v>120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</row>
    <row r="42" spans="1:19" s="97" customFormat="1" ht="30.75" customHeight="1" x14ac:dyDescent="0.2">
      <c r="A42" s="190" t="s">
        <v>34</v>
      </c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96"/>
    </row>
    <row r="43" spans="1:19" s="98" customFormat="1" ht="24" customHeight="1" x14ac:dyDescent="0.2">
      <c r="A43" s="191" t="s">
        <v>31</v>
      </c>
      <c r="B43" s="191" t="s">
        <v>151</v>
      </c>
      <c r="C43" s="191"/>
      <c r="D43" s="189" t="s">
        <v>143</v>
      </c>
      <c r="E43" s="189"/>
      <c r="F43" s="189" t="s">
        <v>1</v>
      </c>
      <c r="G43" s="189"/>
      <c r="H43" s="189" t="s">
        <v>0</v>
      </c>
      <c r="I43" s="189"/>
      <c r="J43" s="189" t="s">
        <v>2</v>
      </c>
      <c r="K43" s="189"/>
      <c r="L43" s="189" t="s">
        <v>37</v>
      </c>
      <c r="M43" s="189"/>
      <c r="N43" s="95"/>
    </row>
    <row r="44" spans="1:19" s="98" customFormat="1" ht="29.25" customHeight="1" x14ac:dyDescent="0.2">
      <c r="A44" s="191"/>
      <c r="B44" s="191"/>
      <c r="C44" s="191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95"/>
    </row>
    <row r="45" spans="1:19" s="98" customFormat="1" ht="21.75" customHeight="1" x14ac:dyDescent="0.2">
      <c r="A45" s="191"/>
      <c r="B45" s="191"/>
      <c r="C45" s="191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95"/>
    </row>
    <row r="46" spans="1:19" s="100" customFormat="1" ht="18.75" customHeight="1" x14ac:dyDescent="0.2">
      <c r="A46" s="191"/>
      <c r="B46" s="162">
        <v>2016</v>
      </c>
      <c r="C46" s="162">
        <v>2017</v>
      </c>
      <c r="D46" s="162">
        <v>2016</v>
      </c>
      <c r="E46" s="162">
        <v>2017</v>
      </c>
      <c r="F46" s="162">
        <v>2016</v>
      </c>
      <c r="G46" s="162">
        <v>2017</v>
      </c>
      <c r="H46" s="162">
        <v>2016</v>
      </c>
      <c r="I46" s="162">
        <v>2017</v>
      </c>
      <c r="J46" s="162">
        <v>2016</v>
      </c>
      <c r="K46" s="162">
        <v>2017</v>
      </c>
      <c r="L46" s="162">
        <v>2016</v>
      </c>
      <c r="M46" s="162">
        <v>2017</v>
      </c>
      <c r="N46" s="99"/>
    </row>
    <row r="47" spans="1:19" s="110" customFormat="1" ht="12" customHeight="1" x14ac:dyDescent="0.2">
      <c r="A47" s="81">
        <v>1</v>
      </c>
      <c r="B47" s="81">
        <v>2</v>
      </c>
      <c r="C47" s="81">
        <v>3</v>
      </c>
      <c r="D47" s="81">
        <v>4</v>
      </c>
      <c r="E47" s="81">
        <v>5</v>
      </c>
      <c r="F47" s="81">
        <v>6</v>
      </c>
      <c r="G47" s="81">
        <v>7</v>
      </c>
      <c r="H47" s="81">
        <v>8</v>
      </c>
      <c r="I47" s="81">
        <v>9</v>
      </c>
      <c r="J47" s="81">
        <v>10</v>
      </c>
      <c r="K47" s="81">
        <v>11</v>
      </c>
      <c r="L47" s="81">
        <v>12</v>
      </c>
      <c r="M47" s="81">
        <v>13</v>
      </c>
      <c r="N47" s="109"/>
    </row>
    <row r="48" spans="1:19" s="98" customFormat="1" ht="19.5" customHeight="1" x14ac:dyDescent="0.2">
      <c r="A48" s="84" t="s">
        <v>3</v>
      </c>
      <c r="B48" s="83">
        <v>620</v>
      </c>
      <c r="C48" s="183">
        <v>618</v>
      </c>
      <c r="D48" s="73">
        <v>15058275</v>
      </c>
      <c r="E48" s="183">
        <v>14949136</v>
      </c>
      <c r="F48" s="73">
        <v>11629626</v>
      </c>
      <c r="G48" s="183">
        <v>11580890</v>
      </c>
      <c r="H48" s="73">
        <v>10917195</v>
      </c>
      <c r="I48" s="183">
        <v>10884555</v>
      </c>
      <c r="J48" s="73">
        <v>595501</v>
      </c>
      <c r="K48" s="183">
        <v>567628</v>
      </c>
      <c r="L48" s="73">
        <v>65302</v>
      </c>
      <c r="M48" s="183">
        <v>70647</v>
      </c>
      <c r="N48" s="107"/>
      <c r="O48" s="107"/>
      <c r="P48" s="107"/>
      <c r="Q48" s="151"/>
      <c r="R48" s="107"/>
    </row>
    <row r="49" spans="1:20" s="98" customFormat="1" ht="19.5" customHeight="1" x14ac:dyDescent="0.2">
      <c r="A49" s="84" t="s">
        <v>4</v>
      </c>
      <c r="B49" s="83">
        <v>939</v>
      </c>
      <c r="C49" s="183">
        <v>931</v>
      </c>
      <c r="D49" s="73">
        <v>22966278</v>
      </c>
      <c r="E49" s="183">
        <v>22851981.960000001</v>
      </c>
      <c r="F49" s="73">
        <v>16890968</v>
      </c>
      <c r="G49" s="183">
        <v>16836348.5</v>
      </c>
      <c r="H49" s="73">
        <v>15497434</v>
      </c>
      <c r="I49" s="183">
        <v>15505186</v>
      </c>
      <c r="J49" s="73">
        <v>1152795</v>
      </c>
      <c r="K49" s="183">
        <v>1098901</v>
      </c>
      <c r="L49" s="73">
        <v>69790</v>
      </c>
      <c r="M49" s="183">
        <v>76904.5</v>
      </c>
      <c r="N49" s="107"/>
      <c r="O49" s="107"/>
      <c r="P49" s="107"/>
      <c r="Q49" s="151"/>
      <c r="R49" s="107"/>
    </row>
    <row r="50" spans="1:20" s="98" customFormat="1" ht="19.5" customHeight="1" x14ac:dyDescent="0.2">
      <c r="A50" s="84" t="s">
        <v>102</v>
      </c>
      <c r="B50" s="83">
        <v>30</v>
      </c>
      <c r="C50" s="183">
        <v>30</v>
      </c>
      <c r="D50" s="73">
        <v>689021</v>
      </c>
      <c r="E50" s="183">
        <v>660274</v>
      </c>
      <c r="F50" s="73">
        <v>518675</v>
      </c>
      <c r="G50" s="183">
        <v>512531</v>
      </c>
      <c r="H50" s="73">
        <v>497707</v>
      </c>
      <c r="I50" s="183">
        <v>494009</v>
      </c>
      <c r="J50" s="73">
        <v>13920</v>
      </c>
      <c r="K50" s="183">
        <v>12821</v>
      </c>
      <c r="L50" s="73">
        <v>2146</v>
      </c>
      <c r="M50" s="183">
        <v>2147</v>
      </c>
      <c r="N50" s="107"/>
      <c r="O50" s="107"/>
      <c r="P50" s="107"/>
      <c r="Q50" s="107"/>
      <c r="R50" s="107"/>
    </row>
    <row r="51" spans="1:20" s="98" customFormat="1" ht="19.5" customHeight="1" x14ac:dyDescent="0.2">
      <c r="A51" s="89" t="s">
        <v>29</v>
      </c>
      <c r="B51" s="72">
        <f>SUM(B48:B50)</f>
        <v>1589</v>
      </c>
      <c r="C51" s="184">
        <v>1579</v>
      </c>
      <c r="D51" s="72">
        <f t="shared" ref="D51:L51" si="2">SUM(D48:D50)</f>
        <v>38713574</v>
      </c>
      <c r="E51" s="184">
        <v>38461391.960000001</v>
      </c>
      <c r="F51" s="72">
        <f t="shared" si="2"/>
        <v>29039269</v>
      </c>
      <c r="G51" s="184">
        <v>28929769.5</v>
      </c>
      <c r="H51" s="72">
        <f t="shared" si="2"/>
        <v>26912336</v>
      </c>
      <c r="I51" s="184">
        <v>26883750</v>
      </c>
      <c r="J51" s="72">
        <f t="shared" si="2"/>
        <v>1762216</v>
      </c>
      <c r="K51" s="184">
        <v>1679350</v>
      </c>
      <c r="L51" s="72">
        <f t="shared" si="2"/>
        <v>137238</v>
      </c>
      <c r="M51" s="184">
        <v>149698.5</v>
      </c>
      <c r="N51" s="95"/>
    </row>
    <row r="52" spans="1:20" s="95" customFormat="1" ht="19.5" customHeight="1" x14ac:dyDescent="0.2">
      <c r="A52" s="111"/>
      <c r="B52" s="111"/>
      <c r="C52" s="111"/>
      <c r="G52" s="112"/>
      <c r="H52" s="112"/>
      <c r="I52" s="112"/>
      <c r="J52" s="112"/>
      <c r="K52" s="112"/>
      <c r="L52" s="112"/>
      <c r="M52" s="112"/>
    </row>
    <row r="53" spans="1:20" s="95" customFormat="1" ht="22.5" customHeight="1" x14ac:dyDescent="0.2">
      <c r="A53" s="76" t="s">
        <v>121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</row>
    <row r="54" spans="1:20" s="97" customFormat="1" ht="30.75" customHeight="1" x14ac:dyDescent="0.2">
      <c r="A54" s="190" t="s">
        <v>33</v>
      </c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96"/>
    </row>
    <row r="55" spans="1:20" s="98" customFormat="1" ht="24" customHeight="1" x14ac:dyDescent="0.2">
      <c r="A55" s="191" t="s">
        <v>32</v>
      </c>
      <c r="B55" s="191" t="s">
        <v>151</v>
      </c>
      <c r="C55" s="191"/>
      <c r="D55" s="189" t="s">
        <v>143</v>
      </c>
      <c r="E55" s="189"/>
      <c r="F55" s="189" t="s">
        <v>1</v>
      </c>
      <c r="G55" s="189"/>
      <c r="H55" s="189" t="s">
        <v>0</v>
      </c>
      <c r="I55" s="189"/>
      <c r="J55" s="189" t="s">
        <v>2</v>
      </c>
      <c r="K55" s="189"/>
      <c r="L55" s="189" t="s">
        <v>37</v>
      </c>
      <c r="M55" s="189"/>
      <c r="N55" s="95"/>
    </row>
    <row r="56" spans="1:20" s="98" customFormat="1" ht="29.25" customHeight="1" x14ac:dyDescent="0.2">
      <c r="A56" s="191"/>
      <c r="B56" s="191"/>
      <c r="C56" s="191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95"/>
    </row>
    <row r="57" spans="1:20" s="98" customFormat="1" ht="36.75" customHeight="1" x14ac:dyDescent="0.2">
      <c r="A57" s="191"/>
      <c r="B57" s="191"/>
      <c r="C57" s="191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95"/>
    </row>
    <row r="58" spans="1:20" s="100" customFormat="1" ht="18.75" customHeight="1" x14ac:dyDescent="0.2">
      <c r="A58" s="191"/>
      <c r="B58" s="162">
        <v>2016</v>
      </c>
      <c r="C58" s="162">
        <v>2017</v>
      </c>
      <c r="D58" s="162">
        <v>2016</v>
      </c>
      <c r="E58" s="162">
        <v>2017</v>
      </c>
      <c r="F58" s="162">
        <v>2016</v>
      </c>
      <c r="G58" s="162">
        <v>2017</v>
      </c>
      <c r="H58" s="162">
        <v>2016</v>
      </c>
      <c r="I58" s="162">
        <v>2017</v>
      </c>
      <c r="J58" s="162">
        <v>2016</v>
      </c>
      <c r="K58" s="162">
        <v>2017</v>
      </c>
      <c r="L58" s="162">
        <v>2016</v>
      </c>
      <c r="M58" s="162">
        <v>2017</v>
      </c>
      <c r="N58" s="99"/>
    </row>
    <row r="59" spans="1:20" s="110" customFormat="1" ht="12" customHeight="1" x14ac:dyDescent="0.2">
      <c r="A59" s="81">
        <v>1</v>
      </c>
      <c r="B59" s="81">
        <v>2</v>
      </c>
      <c r="C59" s="81">
        <v>3</v>
      </c>
      <c r="D59" s="81">
        <v>4</v>
      </c>
      <c r="E59" s="81">
        <v>5</v>
      </c>
      <c r="F59" s="81">
        <v>6</v>
      </c>
      <c r="G59" s="81">
        <v>7</v>
      </c>
      <c r="H59" s="81">
        <v>8</v>
      </c>
      <c r="I59" s="81">
        <v>9</v>
      </c>
      <c r="J59" s="81">
        <v>10</v>
      </c>
      <c r="K59" s="81">
        <v>11</v>
      </c>
      <c r="L59" s="81">
        <v>12</v>
      </c>
      <c r="M59" s="81">
        <v>13</v>
      </c>
      <c r="N59" s="109"/>
    </row>
    <row r="60" spans="1:20" s="113" customFormat="1" ht="27" customHeight="1" x14ac:dyDescent="0.2">
      <c r="A60" s="82" t="s">
        <v>21</v>
      </c>
      <c r="B60" s="71">
        <v>40</v>
      </c>
      <c r="C60" s="73">
        <v>42</v>
      </c>
      <c r="D60" s="73">
        <v>1651039</v>
      </c>
      <c r="E60" s="73">
        <v>1707833.5</v>
      </c>
      <c r="F60" s="73">
        <v>1420320</v>
      </c>
      <c r="G60" s="73">
        <v>1469832.5</v>
      </c>
      <c r="H60" s="73">
        <v>1338322</v>
      </c>
      <c r="I60" s="73">
        <v>1381841</v>
      </c>
      <c r="J60" s="73">
        <v>65115</v>
      </c>
      <c r="K60" s="73">
        <v>66501</v>
      </c>
      <c r="L60" s="73">
        <v>6681</v>
      </c>
      <c r="M60" s="73">
        <v>8839.5</v>
      </c>
      <c r="N60" s="86"/>
      <c r="Q60" s="152"/>
      <c r="R60" s="152"/>
      <c r="S60" s="152"/>
      <c r="T60" s="152"/>
    </row>
    <row r="61" spans="1:20" s="113" customFormat="1" ht="27" customHeight="1" x14ac:dyDescent="0.2">
      <c r="A61" s="82" t="s">
        <v>22</v>
      </c>
      <c r="B61" s="83">
        <v>370</v>
      </c>
      <c r="C61" s="73">
        <v>366</v>
      </c>
      <c r="D61" s="73">
        <v>6402585</v>
      </c>
      <c r="E61" s="73">
        <v>6256140</v>
      </c>
      <c r="F61" s="73">
        <v>4962349</v>
      </c>
      <c r="G61" s="73">
        <v>4912080</v>
      </c>
      <c r="H61" s="73">
        <v>4318762</v>
      </c>
      <c r="I61" s="73">
        <v>4309810</v>
      </c>
      <c r="J61" s="73">
        <v>496340</v>
      </c>
      <c r="K61" s="73">
        <v>465349</v>
      </c>
      <c r="L61" s="73">
        <v>21124</v>
      </c>
      <c r="M61" s="73">
        <v>23572</v>
      </c>
      <c r="N61" s="86"/>
      <c r="O61" s="107"/>
      <c r="P61" s="107"/>
      <c r="Q61" s="151"/>
      <c r="R61" s="151"/>
      <c r="S61" s="151"/>
      <c r="T61" s="153"/>
    </row>
    <row r="62" spans="1:20" s="97" customFormat="1" ht="27" customHeight="1" x14ac:dyDescent="0.2">
      <c r="A62" s="84" t="s">
        <v>23</v>
      </c>
      <c r="B62" s="83">
        <v>366</v>
      </c>
      <c r="C62" s="73">
        <v>361</v>
      </c>
      <c r="D62" s="73">
        <v>10161924</v>
      </c>
      <c r="E62" s="73">
        <v>9952410.4600000009</v>
      </c>
      <c r="F62" s="73">
        <v>7122466</v>
      </c>
      <c r="G62" s="73">
        <v>6967279</v>
      </c>
      <c r="H62" s="73">
        <v>6625028</v>
      </c>
      <c r="I62" s="73">
        <v>6496766</v>
      </c>
      <c r="J62" s="73">
        <v>438593</v>
      </c>
      <c r="K62" s="73">
        <v>416638</v>
      </c>
      <c r="L62" s="73">
        <v>26345</v>
      </c>
      <c r="M62" s="73">
        <v>27432</v>
      </c>
      <c r="N62" s="96"/>
      <c r="O62" s="107"/>
      <c r="P62" s="107"/>
      <c r="Q62" s="151"/>
      <c r="R62" s="107"/>
      <c r="S62" s="107"/>
    </row>
    <row r="63" spans="1:20" s="98" customFormat="1" ht="27" customHeight="1" x14ac:dyDescent="0.2">
      <c r="A63" s="84" t="s">
        <v>24</v>
      </c>
      <c r="B63" s="83">
        <v>167</v>
      </c>
      <c r="C63" s="73">
        <v>166</v>
      </c>
      <c r="D63" s="73">
        <v>4810868</v>
      </c>
      <c r="E63" s="73">
        <v>4992293</v>
      </c>
      <c r="F63" s="73">
        <v>3435198</v>
      </c>
      <c r="G63" s="73">
        <v>3532608</v>
      </c>
      <c r="H63" s="73">
        <v>3259470</v>
      </c>
      <c r="I63" s="73">
        <v>3356714</v>
      </c>
      <c r="J63" s="73">
        <v>157544</v>
      </c>
      <c r="K63" s="73">
        <v>154592</v>
      </c>
      <c r="L63" s="73">
        <v>16060</v>
      </c>
      <c r="M63" s="73">
        <v>18388</v>
      </c>
      <c r="N63" s="95"/>
      <c r="O63" s="107"/>
      <c r="P63" s="107"/>
      <c r="Q63" s="151"/>
      <c r="R63" s="151"/>
      <c r="S63" s="107"/>
    </row>
    <row r="64" spans="1:20" s="113" customFormat="1" ht="27" customHeight="1" x14ac:dyDescent="0.2">
      <c r="A64" s="84" t="s">
        <v>25</v>
      </c>
      <c r="B64" s="83">
        <v>49</v>
      </c>
      <c r="C64" s="73">
        <v>50</v>
      </c>
      <c r="D64" s="73">
        <v>1674402</v>
      </c>
      <c r="E64" s="73">
        <v>1681062</v>
      </c>
      <c r="F64" s="73">
        <v>1459663</v>
      </c>
      <c r="G64" s="73">
        <v>1465295</v>
      </c>
      <c r="H64" s="73">
        <v>1379534</v>
      </c>
      <c r="I64" s="73">
        <v>1388782</v>
      </c>
      <c r="J64" s="73">
        <v>71208</v>
      </c>
      <c r="K64" s="73">
        <v>67789</v>
      </c>
      <c r="L64" s="73">
        <v>6420</v>
      </c>
      <c r="M64" s="73">
        <v>6338</v>
      </c>
      <c r="N64" s="86"/>
      <c r="O64" s="107"/>
      <c r="P64" s="107"/>
      <c r="Q64" s="151"/>
      <c r="R64" s="107"/>
      <c r="S64" s="107"/>
    </row>
    <row r="65" spans="1:19" s="98" customFormat="1" ht="27" customHeight="1" x14ac:dyDescent="0.2">
      <c r="A65" s="84" t="s">
        <v>26</v>
      </c>
      <c r="B65" s="83">
        <v>228</v>
      </c>
      <c r="C65" s="73">
        <v>229</v>
      </c>
      <c r="D65" s="73">
        <v>5089666</v>
      </c>
      <c r="E65" s="73">
        <v>5129500</v>
      </c>
      <c r="F65" s="73">
        <v>3916660</v>
      </c>
      <c r="G65" s="73">
        <v>3908803</v>
      </c>
      <c r="H65" s="73">
        <v>3676062</v>
      </c>
      <c r="I65" s="73">
        <v>3681685</v>
      </c>
      <c r="J65" s="73">
        <v>197384</v>
      </c>
      <c r="K65" s="73">
        <v>185388</v>
      </c>
      <c r="L65" s="73">
        <v>22726</v>
      </c>
      <c r="M65" s="73">
        <v>24705</v>
      </c>
      <c r="N65" s="95"/>
      <c r="O65" s="107"/>
      <c r="P65" s="107"/>
      <c r="Q65" s="151"/>
      <c r="R65" s="107"/>
      <c r="S65" s="107"/>
    </row>
    <row r="66" spans="1:19" s="96" customFormat="1" ht="27" customHeight="1" x14ac:dyDescent="0.2">
      <c r="A66" s="84" t="s">
        <v>27</v>
      </c>
      <c r="B66" s="83">
        <v>250</v>
      </c>
      <c r="C66" s="73">
        <v>246</v>
      </c>
      <c r="D66" s="73">
        <v>6129634</v>
      </c>
      <c r="E66" s="73">
        <v>5988584</v>
      </c>
      <c r="F66" s="73">
        <v>4798575</v>
      </c>
      <c r="G66" s="73">
        <v>4748987</v>
      </c>
      <c r="H66" s="73">
        <v>4466373</v>
      </c>
      <c r="I66" s="73">
        <v>4422915</v>
      </c>
      <c r="J66" s="73">
        <v>276713</v>
      </c>
      <c r="K66" s="73">
        <v>269828</v>
      </c>
      <c r="L66" s="73">
        <v>28409</v>
      </c>
      <c r="M66" s="73">
        <v>30280</v>
      </c>
      <c r="O66" s="107"/>
      <c r="P66" s="107"/>
      <c r="Q66" s="107"/>
      <c r="R66" s="151"/>
      <c r="S66" s="107"/>
    </row>
    <row r="67" spans="1:19" s="98" customFormat="1" ht="27" customHeight="1" x14ac:dyDescent="0.2">
      <c r="A67" s="84" t="s">
        <v>28</v>
      </c>
      <c r="B67" s="83">
        <v>89</v>
      </c>
      <c r="C67" s="73">
        <v>89</v>
      </c>
      <c r="D67" s="73">
        <v>2104435</v>
      </c>
      <c r="E67" s="73">
        <v>2093295</v>
      </c>
      <c r="F67" s="73">
        <v>1405363</v>
      </c>
      <c r="G67" s="73">
        <v>1412354</v>
      </c>
      <c r="H67" s="73">
        <v>1351078</v>
      </c>
      <c r="I67" s="73">
        <v>1351228</v>
      </c>
      <c r="J67" s="73">
        <v>45399</v>
      </c>
      <c r="K67" s="73">
        <v>40444</v>
      </c>
      <c r="L67" s="73">
        <v>7327</v>
      </c>
      <c r="M67" s="73">
        <v>7997</v>
      </c>
      <c r="N67" s="95"/>
      <c r="O67" s="107"/>
      <c r="P67" s="107"/>
      <c r="Q67" s="107"/>
      <c r="R67" s="107"/>
      <c r="S67" s="107"/>
    </row>
    <row r="68" spans="1:19" s="98" customFormat="1" ht="27" customHeight="1" x14ac:dyDescent="0.2">
      <c r="A68" s="84" t="s">
        <v>102</v>
      </c>
      <c r="B68" s="83">
        <v>30</v>
      </c>
      <c r="C68" s="83">
        <v>30</v>
      </c>
      <c r="D68" s="83">
        <v>689021</v>
      </c>
      <c r="E68" s="83">
        <v>660274</v>
      </c>
      <c r="F68" s="83">
        <v>518675</v>
      </c>
      <c r="G68" s="83">
        <v>512531</v>
      </c>
      <c r="H68" s="83">
        <v>497707</v>
      </c>
      <c r="I68" s="83">
        <v>494009</v>
      </c>
      <c r="J68" s="83">
        <v>13920</v>
      </c>
      <c r="K68" s="83">
        <v>12821</v>
      </c>
      <c r="L68" s="83">
        <v>2146</v>
      </c>
      <c r="M68" s="83">
        <v>2147</v>
      </c>
      <c r="N68" s="95"/>
      <c r="O68" s="107"/>
      <c r="P68" s="107"/>
      <c r="Q68" s="107"/>
      <c r="R68" s="107"/>
      <c r="S68" s="107"/>
    </row>
    <row r="69" spans="1:19" s="96" customFormat="1" ht="27" customHeight="1" x14ac:dyDescent="0.2">
      <c r="A69" s="85" t="s">
        <v>29</v>
      </c>
      <c r="B69" s="74">
        <f>SUM(B60:B68)</f>
        <v>1589</v>
      </c>
      <c r="C69" s="74">
        <v>1579</v>
      </c>
      <c r="D69" s="74">
        <f t="shared" ref="D69:L69" si="3">SUM(D60:D68)</f>
        <v>38713574</v>
      </c>
      <c r="E69" s="74">
        <v>38461391.960000001</v>
      </c>
      <c r="F69" s="74">
        <f t="shared" si="3"/>
        <v>29039269</v>
      </c>
      <c r="G69" s="74">
        <v>28929769.5</v>
      </c>
      <c r="H69" s="74">
        <f t="shared" si="3"/>
        <v>26912336</v>
      </c>
      <c r="I69" s="74">
        <v>26883750</v>
      </c>
      <c r="J69" s="74">
        <f t="shared" si="3"/>
        <v>1762216</v>
      </c>
      <c r="K69" s="74">
        <v>1679350</v>
      </c>
      <c r="L69" s="74">
        <f t="shared" si="3"/>
        <v>137238</v>
      </c>
      <c r="M69" s="74">
        <v>149698.5</v>
      </c>
    </row>
    <row r="70" spans="1:19" ht="24" customHeight="1" x14ac:dyDescent="0.2"/>
  </sheetData>
  <mergeCells count="34">
    <mergeCell ref="Q6:R6"/>
    <mergeCell ref="S6:T6"/>
    <mergeCell ref="L18:M20"/>
    <mergeCell ref="A17:M17"/>
    <mergeCell ref="H4:I6"/>
    <mergeCell ref="J4:K6"/>
    <mergeCell ref="F4:G6"/>
    <mergeCell ref="F18:G20"/>
    <mergeCell ref="H18:I20"/>
    <mergeCell ref="A18:A21"/>
    <mergeCell ref="B18:C20"/>
    <mergeCell ref="J18:K20"/>
    <mergeCell ref="D18:E20"/>
    <mergeCell ref="L43:M45"/>
    <mergeCell ref="A3:M3"/>
    <mergeCell ref="A4:A7"/>
    <mergeCell ref="B4:C6"/>
    <mergeCell ref="D4:E6"/>
    <mergeCell ref="L4:M6"/>
    <mergeCell ref="A42:M42"/>
    <mergeCell ref="A43:A46"/>
    <mergeCell ref="B43:C45"/>
    <mergeCell ref="D43:E45"/>
    <mergeCell ref="F43:G45"/>
    <mergeCell ref="H43:I45"/>
    <mergeCell ref="J43:K45"/>
    <mergeCell ref="J55:K57"/>
    <mergeCell ref="A54:M54"/>
    <mergeCell ref="A55:A58"/>
    <mergeCell ref="F55:G57"/>
    <mergeCell ref="D55:E57"/>
    <mergeCell ref="L55:M57"/>
    <mergeCell ref="B55:C57"/>
    <mergeCell ref="H55:I57"/>
  </mergeCells>
  <phoneticPr fontId="0" type="noConversion"/>
  <printOptions horizontalCentered="1"/>
  <pageMargins left="0.7" right="0.7" top="0.75" bottom="0.75" header="0.3" footer="0.3"/>
  <pageSetup paperSize="9" scale="49" orientation="portrait" r:id="rId1"/>
  <headerFooter alignWithMargins="0"/>
  <rowBreaks count="1" manualBreakCount="1">
    <brk id="5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zoomScale="80" zoomScaleNormal="80" workbookViewId="0">
      <pane ySplit="1" topLeftCell="A8" activePane="bottomLeft" state="frozenSplit"/>
      <selection pane="bottomLeft" activeCell="Q18" sqref="Q18"/>
    </sheetView>
  </sheetViews>
  <sheetFormatPr defaultRowHeight="12.75" x14ac:dyDescent="0.2"/>
  <cols>
    <col min="1" max="1" width="21.7109375" style="91" customWidth="1"/>
    <col min="2" max="2" width="12.7109375" style="115" customWidth="1"/>
    <col min="3" max="3" width="12.7109375" style="116" customWidth="1"/>
    <col min="4" max="4" width="12.7109375" style="115" customWidth="1"/>
    <col min="5" max="5" width="12.7109375" style="116" customWidth="1"/>
    <col min="6" max="6" width="12.7109375" style="117" customWidth="1"/>
    <col min="7" max="7" width="12.7109375" style="116" customWidth="1"/>
    <col min="8" max="8" width="12.7109375" style="115" customWidth="1"/>
    <col min="9" max="9" width="12.7109375" style="116" customWidth="1"/>
    <col min="10" max="10" width="12.7109375" style="115" customWidth="1"/>
    <col min="11" max="11" width="12.7109375" style="116" customWidth="1"/>
    <col min="12" max="12" width="12.7109375" style="118" customWidth="1"/>
    <col min="13" max="13" width="12.7109375" style="119" customWidth="1"/>
    <col min="14" max="14" width="12.7109375" style="115" customWidth="1"/>
    <col min="15" max="15" width="12.7109375" style="116" customWidth="1"/>
    <col min="16" max="17" width="9.140625" style="120"/>
    <col min="18" max="18" width="17.7109375" style="120" customWidth="1"/>
    <col min="19" max="19" width="9.140625" style="120"/>
    <col min="20" max="16384" width="9.140625" style="117"/>
  </cols>
  <sheetData>
    <row r="1" spans="1:18" ht="23.25" customHeight="1" x14ac:dyDescent="0.2">
      <c r="A1" s="90" t="s">
        <v>146</v>
      </c>
    </row>
    <row r="2" spans="1:18" s="87" customFormat="1" ht="22.5" customHeight="1" x14ac:dyDescent="0.2">
      <c r="A2" s="76" t="s">
        <v>39</v>
      </c>
      <c r="B2" s="77"/>
      <c r="C2" s="77"/>
      <c r="D2" s="77"/>
      <c r="E2" s="77"/>
      <c r="L2" s="121"/>
      <c r="M2" s="121"/>
    </row>
    <row r="3" spans="1:18" s="97" customFormat="1" ht="30.75" customHeight="1" x14ac:dyDescent="0.2">
      <c r="A3" s="190" t="s">
        <v>110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</row>
    <row r="4" spans="1:18" s="122" customFormat="1" ht="24" customHeight="1" x14ac:dyDescent="0.2">
      <c r="A4" s="191" t="s">
        <v>116</v>
      </c>
      <c r="B4" s="194" t="s">
        <v>98</v>
      </c>
      <c r="C4" s="194"/>
      <c r="D4" s="194"/>
      <c r="E4" s="194"/>
      <c r="F4" s="194" t="s">
        <v>40</v>
      </c>
      <c r="G4" s="194"/>
      <c r="H4" s="194"/>
      <c r="I4" s="194"/>
      <c r="J4" s="194" t="s">
        <v>41</v>
      </c>
      <c r="K4" s="194"/>
      <c r="L4" s="189" t="s">
        <v>48</v>
      </c>
      <c r="M4" s="189"/>
      <c r="N4" s="194" t="s">
        <v>156</v>
      </c>
      <c r="O4" s="194"/>
    </row>
    <row r="5" spans="1:18" s="122" customFormat="1" ht="29.25" customHeight="1" x14ac:dyDescent="0.2">
      <c r="A5" s="191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89"/>
      <c r="M5" s="189"/>
      <c r="N5" s="194"/>
      <c r="O5" s="194"/>
    </row>
    <row r="6" spans="1:18" s="122" customFormat="1" ht="36" customHeight="1" x14ac:dyDescent="0.2">
      <c r="A6" s="191"/>
      <c r="B6" s="194" t="s">
        <v>42</v>
      </c>
      <c r="C6" s="194"/>
      <c r="D6" s="194" t="s">
        <v>43</v>
      </c>
      <c r="E6" s="194"/>
      <c r="F6" s="194" t="s">
        <v>42</v>
      </c>
      <c r="G6" s="194"/>
      <c r="H6" s="194" t="s">
        <v>43</v>
      </c>
      <c r="I6" s="194"/>
      <c r="J6" s="194"/>
      <c r="K6" s="194"/>
      <c r="L6" s="189"/>
      <c r="M6" s="189"/>
      <c r="N6" s="194"/>
      <c r="O6" s="194"/>
    </row>
    <row r="7" spans="1:18" s="122" customFormat="1" ht="23.25" customHeight="1" x14ac:dyDescent="0.2">
      <c r="A7" s="191"/>
      <c r="B7" s="194" t="s">
        <v>44</v>
      </c>
      <c r="C7" s="194"/>
      <c r="D7" s="194"/>
      <c r="E7" s="194"/>
      <c r="F7" s="194"/>
      <c r="G7" s="194"/>
      <c r="H7" s="194"/>
      <c r="I7" s="194"/>
      <c r="J7" s="194"/>
      <c r="K7" s="194"/>
      <c r="L7" s="189"/>
      <c r="M7" s="189"/>
      <c r="N7" s="189" t="s">
        <v>125</v>
      </c>
      <c r="O7" s="189"/>
    </row>
    <row r="8" spans="1:18" s="123" customFormat="1" ht="18.75" customHeight="1" x14ac:dyDescent="0.2">
      <c r="A8" s="191"/>
      <c r="B8" s="80">
        <v>2016</v>
      </c>
      <c r="C8" s="80">
        <v>2017</v>
      </c>
      <c r="D8" s="162">
        <v>2016</v>
      </c>
      <c r="E8" s="162">
        <v>2017</v>
      </c>
      <c r="F8" s="162">
        <v>2016</v>
      </c>
      <c r="G8" s="162">
        <v>2017</v>
      </c>
      <c r="H8" s="162">
        <v>2016</v>
      </c>
      <c r="I8" s="162">
        <v>2017</v>
      </c>
      <c r="J8" s="162">
        <v>2016</v>
      </c>
      <c r="K8" s="162">
        <v>2017</v>
      </c>
      <c r="L8" s="162">
        <v>2016</v>
      </c>
      <c r="M8" s="162">
        <v>2017</v>
      </c>
      <c r="N8" s="162">
        <v>2016</v>
      </c>
      <c r="O8" s="162">
        <v>2017</v>
      </c>
    </row>
    <row r="9" spans="1:18" s="125" customFormat="1" ht="12" customHeight="1" x14ac:dyDescent="0.2">
      <c r="A9" s="81">
        <v>1</v>
      </c>
      <c r="B9" s="124">
        <v>2</v>
      </c>
      <c r="C9" s="124">
        <v>3</v>
      </c>
      <c r="D9" s="124">
        <v>4</v>
      </c>
      <c r="E9" s="124">
        <v>5</v>
      </c>
      <c r="F9" s="124">
        <v>6</v>
      </c>
      <c r="G9" s="124">
        <v>7</v>
      </c>
      <c r="H9" s="124">
        <v>8</v>
      </c>
      <c r="I9" s="124">
        <v>9</v>
      </c>
      <c r="J9" s="124">
        <v>10</v>
      </c>
      <c r="K9" s="124">
        <v>11</v>
      </c>
      <c r="L9" s="124">
        <v>12</v>
      </c>
      <c r="M9" s="124">
        <v>13</v>
      </c>
      <c r="N9" s="124">
        <v>14</v>
      </c>
      <c r="O9" s="124">
        <v>15</v>
      </c>
    </row>
    <row r="10" spans="1:18" s="122" customFormat="1" ht="19.5" customHeight="1" x14ac:dyDescent="0.2">
      <c r="A10" s="79" t="s">
        <v>117</v>
      </c>
      <c r="B10" s="71">
        <v>33187.426639999998</v>
      </c>
      <c r="C10" s="187">
        <v>33030.063500000004</v>
      </c>
      <c r="D10" s="187">
        <v>25431.203409999998</v>
      </c>
      <c r="E10" s="187">
        <v>27084.113499999996</v>
      </c>
      <c r="F10" s="187">
        <v>599.74858999999981</v>
      </c>
      <c r="G10" s="187">
        <v>458.39340000000004</v>
      </c>
      <c r="H10" s="187">
        <v>440.28645999999986</v>
      </c>
      <c r="I10" s="187">
        <v>393.50935999999996</v>
      </c>
      <c r="J10" s="187">
        <v>85.255189999999999</v>
      </c>
      <c r="K10" s="187">
        <v>85.014759999999995</v>
      </c>
      <c r="L10" s="187">
        <v>121083</v>
      </c>
      <c r="M10" s="187">
        <v>74641</v>
      </c>
      <c r="N10" s="187">
        <v>831930.56157999998</v>
      </c>
      <c r="O10" s="187">
        <v>901726.826</v>
      </c>
    </row>
    <row r="11" spans="1:18" s="97" customFormat="1" ht="19.5" customHeight="1" x14ac:dyDescent="0.2">
      <c r="A11" s="79" t="s">
        <v>118</v>
      </c>
      <c r="B11" s="73">
        <v>8652.4700000000012</v>
      </c>
      <c r="C11" s="187">
        <v>8268.869999999999</v>
      </c>
      <c r="D11" s="73">
        <v>7549.8799999999992</v>
      </c>
      <c r="E11" s="187">
        <v>7269.8100000000013</v>
      </c>
      <c r="F11" s="73">
        <v>183.41980000000001</v>
      </c>
      <c r="G11" s="187">
        <v>86.678929999999994</v>
      </c>
      <c r="H11" s="73">
        <v>161.05645000000001</v>
      </c>
      <c r="I11" s="187">
        <v>82.046929999999975</v>
      </c>
      <c r="J11" s="73">
        <v>9.5969999999999978</v>
      </c>
      <c r="K11" s="187">
        <v>16.24288</v>
      </c>
      <c r="L11" s="73">
        <v>30286</v>
      </c>
      <c r="M11" s="187">
        <v>8739</v>
      </c>
      <c r="N11" s="73">
        <v>190371.12199999997</v>
      </c>
      <c r="O11" s="187">
        <v>158613.71099999998</v>
      </c>
    </row>
    <row r="12" spans="1:18" s="126" customFormat="1" ht="19.5" customHeight="1" x14ac:dyDescent="0.2">
      <c r="A12" s="84" t="s">
        <v>20</v>
      </c>
      <c r="B12" s="73">
        <v>50400.604999999981</v>
      </c>
      <c r="C12" s="187">
        <v>50931.705279999973</v>
      </c>
      <c r="D12" s="73">
        <v>38863.671579999973</v>
      </c>
      <c r="E12" s="187">
        <v>41112.923810000022</v>
      </c>
      <c r="F12" s="73">
        <v>859.23473000000024</v>
      </c>
      <c r="G12" s="187">
        <v>730.43072000000006</v>
      </c>
      <c r="H12" s="73">
        <v>643.32988</v>
      </c>
      <c r="I12" s="187">
        <v>605.47527000000048</v>
      </c>
      <c r="J12" s="73">
        <v>56.353300000000004</v>
      </c>
      <c r="K12" s="187">
        <v>68.207499999999996</v>
      </c>
      <c r="L12" s="73">
        <v>146855</v>
      </c>
      <c r="M12" s="187">
        <v>145780</v>
      </c>
      <c r="N12" s="73">
        <v>571456.19449999987</v>
      </c>
      <c r="O12" s="187">
        <v>596189.44054700003</v>
      </c>
    </row>
    <row r="13" spans="1:18" s="87" customFormat="1" ht="19.5" customHeight="1" x14ac:dyDescent="0.2">
      <c r="A13" s="84" t="s">
        <v>101</v>
      </c>
      <c r="B13" s="73">
        <v>10342.479139999999</v>
      </c>
      <c r="C13" s="187">
        <v>9786.0603699999974</v>
      </c>
      <c r="D13" s="73">
        <v>7979.380519999997</v>
      </c>
      <c r="E13" s="187">
        <v>7501.9303999999975</v>
      </c>
      <c r="F13" s="73">
        <v>102.59699999999999</v>
      </c>
      <c r="G13" s="187">
        <v>100.62325000000001</v>
      </c>
      <c r="H13" s="73">
        <v>73.963500000000025</v>
      </c>
      <c r="I13" s="187">
        <v>85.659500000000008</v>
      </c>
      <c r="J13" s="73">
        <v>3.9425000000000003</v>
      </c>
      <c r="K13" s="187">
        <v>6.5303100000000001</v>
      </c>
      <c r="L13" s="73">
        <v>59381</v>
      </c>
      <c r="M13" s="187">
        <v>33879</v>
      </c>
      <c r="N13" s="73">
        <v>58552.313460000005</v>
      </c>
      <c r="O13" s="187">
        <v>57649.361299999997</v>
      </c>
    </row>
    <row r="14" spans="1:18" s="87" customFormat="1" ht="19.5" customHeight="1" x14ac:dyDescent="0.2">
      <c r="A14" s="84" t="s">
        <v>100</v>
      </c>
      <c r="B14" s="73">
        <v>41506.648752000045</v>
      </c>
      <c r="C14" s="187">
        <v>42279.411950000052</v>
      </c>
      <c r="D14" s="73">
        <v>29090.168530000014</v>
      </c>
      <c r="E14" s="187">
        <v>29517.619880000013</v>
      </c>
      <c r="F14" s="73">
        <v>432.38480200000026</v>
      </c>
      <c r="G14" s="187">
        <v>429.6713400000001</v>
      </c>
      <c r="H14" s="73">
        <v>314.25533200000029</v>
      </c>
      <c r="I14" s="187">
        <v>303.83314000000018</v>
      </c>
      <c r="J14" s="73">
        <v>38.908659999999998</v>
      </c>
      <c r="K14" s="187">
        <v>14.05115</v>
      </c>
      <c r="L14" s="73">
        <v>121565</v>
      </c>
      <c r="M14" s="187">
        <v>98780</v>
      </c>
      <c r="N14" s="73">
        <v>325832.38617999974</v>
      </c>
      <c r="O14" s="187">
        <v>395562.05215333326</v>
      </c>
      <c r="R14" s="121"/>
    </row>
    <row r="15" spans="1:18" s="87" customFormat="1" ht="19.5" customHeight="1" x14ac:dyDescent="0.2">
      <c r="A15" s="89" t="s">
        <v>29</v>
      </c>
      <c r="B15" s="75">
        <f t="shared" ref="B15:J15" si="0">SUM(B10:B14)</f>
        <v>144089.62953200002</v>
      </c>
      <c r="C15" s="75">
        <v>144296.11109999983</v>
      </c>
      <c r="D15" s="75">
        <f t="shared" si="0"/>
        <v>108914.30403999997</v>
      </c>
      <c r="E15" s="75">
        <v>112486.39759000005</v>
      </c>
      <c r="F15" s="75">
        <f t="shared" si="0"/>
        <v>2177.3849220000002</v>
      </c>
      <c r="G15" s="75">
        <v>1805.7976399999977</v>
      </c>
      <c r="H15" s="75">
        <f t="shared" si="0"/>
        <v>1632.8916220000001</v>
      </c>
      <c r="I15" s="75">
        <v>1470.5241999999994</v>
      </c>
      <c r="J15" s="75">
        <f t="shared" si="0"/>
        <v>194.05664999999999</v>
      </c>
      <c r="K15" s="75">
        <v>190.04659999999993</v>
      </c>
      <c r="L15" s="75">
        <v>479170</v>
      </c>
      <c r="M15" s="75">
        <v>361819</v>
      </c>
      <c r="N15" s="75">
        <v>1978142.5777199995</v>
      </c>
      <c r="O15" s="75">
        <v>2109741.3910003346</v>
      </c>
    </row>
    <row r="16" spans="1:18" s="87" customFormat="1" ht="19.5" customHeight="1" x14ac:dyDescent="0.2">
      <c r="A16" s="108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8"/>
      <c r="M16" s="128"/>
      <c r="N16" s="127"/>
      <c r="O16" s="127"/>
    </row>
    <row r="17" spans="1:17" s="87" customFormat="1" ht="22.5" customHeight="1" x14ac:dyDescent="0.2">
      <c r="A17" s="76" t="s">
        <v>122</v>
      </c>
      <c r="B17" s="77"/>
      <c r="C17" s="77"/>
      <c r="D17" s="77"/>
      <c r="E17" s="77"/>
      <c r="L17" s="121"/>
      <c r="M17" s="121"/>
    </row>
    <row r="18" spans="1:17" s="97" customFormat="1" ht="30.75" customHeight="1" x14ac:dyDescent="0.2">
      <c r="A18" s="190" t="s">
        <v>45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</row>
    <row r="19" spans="1:17" s="122" customFormat="1" ht="24" customHeight="1" x14ac:dyDescent="0.2">
      <c r="A19" s="191" t="s">
        <v>30</v>
      </c>
      <c r="B19" s="194" t="s">
        <v>98</v>
      </c>
      <c r="C19" s="194"/>
      <c r="D19" s="194"/>
      <c r="E19" s="194"/>
      <c r="F19" s="194" t="s">
        <v>40</v>
      </c>
      <c r="G19" s="194"/>
      <c r="H19" s="194"/>
      <c r="I19" s="194"/>
      <c r="J19" s="194" t="s">
        <v>41</v>
      </c>
      <c r="K19" s="194"/>
      <c r="L19" s="189" t="s">
        <v>48</v>
      </c>
      <c r="M19" s="189"/>
      <c r="N19" s="194" t="s">
        <v>156</v>
      </c>
      <c r="O19" s="194"/>
    </row>
    <row r="20" spans="1:17" s="122" customFormat="1" ht="29.25" customHeight="1" x14ac:dyDescent="0.2">
      <c r="A20" s="191"/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89"/>
      <c r="M20" s="189"/>
      <c r="N20" s="194"/>
      <c r="O20" s="194"/>
    </row>
    <row r="21" spans="1:17" s="122" customFormat="1" ht="36.75" customHeight="1" x14ac:dyDescent="0.2">
      <c r="A21" s="191"/>
      <c r="B21" s="194" t="s">
        <v>42</v>
      </c>
      <c r="C21" s="194"/>
      <c r="D21" s="194" t="s">
        <v>43</v>
      </c>
      <c r="E21" s="194"/>
      <c r="F21" s="194" t="s">
        <v>42</v>
      </c>
      <c r="G21" s="194"/>
      <c r="H21" s="194" t="s">
        <v>43</v>
      </c>
      <c r="I21" s="194"/>
      <c r="J21" s="194"/>
      <c r="K21" s="194"/>
      <c r="L21" s="189"/>
      <c r="M21" s="189"/>
      <c r="N21" s="194"/>
      <c r="O21" s="194"/>
    </row>
    <row r="22" spans="1:17" s="122" customFormat="1" ht="23.25" customHeight="1" x14ac:dyDescent="0.2">
      <c r="A22" s="191"/>
      <c r="B22" s="194" t="s">
        <v>44</v>
      </c>
      <c r="C22" s="194"/>
      <c r="D22" s="194"/>
      <c r="E22" s="194"/>
      <c r="F22" s="194"/>
      <c r="G22" s="194"/>
      <c r="H22" s="194"/>
      <c r="I22" s="194"/>
      <c r="J22" s="194"/>
      <c r="K22" s="194"/>
      <c r="L22" s="189"/>
      <c r="M22" s="189"/>
      <c r="N22" s="189" t="s">
        <v>125</v>
      </c>
      <c r="O22" s="189"/>
    </row>
    <row r="23" spans="1:17" s="123" customFormat="1" ht="18.75" customHeight="1" x14ac:dyDescent="0.2">
      <c r="A23" s="191"/>
      <c r="B23" s="80">
        <v>2016</v>
      </c>
      <c r="C23" s="80">
        <v>2017</v>
      </c>
      <c r="D23" s="80">
        <v>2016</v>
      </c>
      <c r="E23" s="80">
        <v>2017</v>
      </c>
      <c r="F23" s="80">
        <v>2016</v>
      </c>
      <c r="G23" s="80">
        <v>2017</v>
      </c>
      <c r="H23" s="80">
        <v>2016</v>
      </c>
      <c r="I23" s="80">
        <v>2017</v>
      </c>
      <c r="J23" s="80">
        <v>2016</v>
      </c>
      <c r="K23" s="80">
        <v>2017</v>
      </c>
      <c r="L23" s="80">
        <v>2016</v>
      </c>
      <c r="M23" s="80">
        <v>2017</v>
      </c>
      <c r="N23" s="80">
        <v>2016</v>
      </c>
      <c r="O23" s="80">
        <v>2017</v>
      </c>
    </row>
    <row r="24" spans="1:17" s="125" customFormat="1" ht="12" customHeight="1" x14ac:dyDescent="0.2">
      <c r="A24" s="81">
        <v>1</v>
      </c>
      <c r="B24" s="124">
        <v>2</v>
      </c>
      <c r="C24" s="124">
        <v>3</v>
      </c>
      <c r="D24" s="124">
        <v>4</v>
      </c>
      <c r="E24" s="124">
        <v>5</v>
      </c>
      <c r="F24" s="124">
        <v>6</v>
      </c>
      <c r="G24" s="124">
        <v>7</v>
      </c>
      <c r="H24" s="124">
        <v>8</v>
      </c>
      <c r="I24" s="124">
        <v>9</v>
      </c>
      <c r="J24" s="124">
        <v>10</v>
      </c>
      <c r="K24" s="124">
        <v>11</v>
      </c>
      <c r="L24" s="124">
        <v>12</v>
      </c>
      <c r="M24" s="124">
        <v>13</v>
      </c>
      <c r="N24" s="124">
        <v>14</v>
      </c>
      <c r="O24" s="124">
        <v>15</v>
      </c>
    </row>
    <row r="25" spans="1:17" s="122" customFormat="1" ht="19.5" customHeight="1" x14ac:dyDescent="0.2">
      <c r="A25" s="79" t="s">
        <v>5</v>
      </c>
      <c r="B25" s="187">
        <v>10409.453000000003</v>
      </c>
      <c r="C25" s="187">
        <v>10633.782700000003</v>
      </c>
      <c r="D25" s="187">
        <v>8641.8890000000029</v>
      </c>
      <c r="E25" s="187">
        <v>8792.5067000000035</v>
      </c>
      <c r="F25" s="187">
        <v>195.0188</v>
      </c>
      <c r="G25" s="187">
        <v>122.47985000000001</v>
      </c>
      <c r="H25" s="187">
        <v>163.98144999999997</v>
      </c>
      <c r="I25" s="187">
        <v>96.691450000000003</v>
      </c>
      <c r="J25" s="187">
        <v>7.4209999999999994</v>
      </c>
      <c r="K25" s="187">
        <v>11.046000000000001</v>
      </c>
      <c r="L25" s="187">
        <v>24068</v>
      </c>
      <c r="M25" s="187">
        <v>12451</v>
      </c>
      <c r="N25" s="187">
        <v>155468.02899999995</v>
      </c>
      <c r="O25" s="187">
        <v>160940.03900000002</v>
      </c>
    </row>
    <row r="26" spans="1:17" s="122" customFormat="1" ht="19.5" customHeight="1" x14ac:dyDescent="0.2">
      <c r="A26" s="79" t="s">
        <v>6</v>
      </c>
      <c r="B26" s="187">
        <v>7316.7325100000044</v>
      </c>
      <c r="C26" s="187">
        <v>7476.7541300000048</v>
      </c>
      <c r="D26" s="187">
        <v>4941.5114099999992</v>
      </c>
      <c r="E26" s="187">
        <v>5096.3858099999979</v>
      </c>
      <c r="F26" s="187">
        <v>52.00945999999999</v>
      </c>
      <c r="G26" s="187">
        <v>43.001630000000006</v>
      </c>
      <c r="H26" s="187">
        <v>34.609460000000041</v>
      </c>
      <c r="I26" s="187">
        <v>37.837310000000002</v>
      </c>
      <c r="J26" s="187">
        <v>8.0659400000000012</v>
      </c>
      <c r="K26" s="187">
        <v>11.402999999999999</v>
      </c>
      <c r="L26" s="187">
        <v>30567</v>
      </c>
      <c r="M26" s="187">
        <v>28415</v>
      </c>
      <c r="N26" s="187">
        <v>73217.08557999997</v>
      </c>
      <c r="O26" s="187">
        <v>80901.552899999981</v>
      </c>
    </row>
    <row r="27" spans="1:17" s="122" customFormat="1" ht="19.5" customHeight="1" x14ac:dyDescent="0.2">
      <c r="A27" s="71" t="s">
        <v>7</v>
      </c>
      <c r="B27" s="187">
        <v>4042.7780000000002</v>
      </c>
      <c r="C27" s="187">
        <v>5230.472999999999</v>
      </c>
      <c r="D27" s="187">
        <v>3058.7735000000007</v>
      </c>
      <c r="E27" s="187">
        <v>4249.3500000000004</v>
      </c>
      <c r="F27" s="187">
        <v>31.931000000000001</v>
      </c>
      <c r="G27" s="187">
        <v>84.01130000000002</v>
      </c>
      <c r="H27" s="187">
        <v>26.441999999999997</v>
      </c>
      <c r="I27" s="187">
        <v>75.152000000000015</v>
      </c>
      <c r="J27" s="187">
        <v>4.4919999999999991</v>
      </c>
      <c r="K27" s="187">
        <v>6.7446999999999999</v>
      </c>
      <c r="L27" s="187">
        <v>36942</v>
      </c>
      <c r="M27" s="187">
        <v>8627</v>
      </c>
      <c r="N27" s="187">
        <v>39555.227999999996</v>
      </c>
      <c r="O27" s="187">
        <v>92453.41492000001</v>
      </c>
      <c r="Q27" s="154"/>
    </row>
    <row r="28" spans="1:17" s="122" customFormat="1" ht="19.5" customHeight="1" x14ac:dyDescent="0.2">
      <c r="A28" s="88" t="s">
        <v>9</v>
      </c>
      <c r="B28" s="187">
        <v>5490.380549999998</v>
      </c>
      <c r="C28" s="187">
        <v>5674.2155500000017</v>
      </c>
      <c r="D28" s="187">
        <v>4876.3128000000033</v>
      </c>
      <c r="E28" s="187">
        <v>5074.0798000000004</v>
      </c>
      <c r="F28" s="187">
        <v>118.94853999999998</v>
      </c>
      <c r="G28" s="187">
        <v>73.093000000000018</v>
      </c>
      <c r="H28" s="187">
        <v>101.28259999999996</v>
      </c>
      <c r="I28" s="187">
        <v>70.253000000000014</v>
      </c>
      <c r="J28" s="187">
        <v>2.2439999999999998</v>
      </c>
      <c r="K28" s="187">
        <v>3.3000000000000003</v>
      </c>
      <c r="L28" s="187">
        <v>25962</v>
      </c>
      <c r="M28" s="187">
        <v>9498</v>
      </c>
      <c r="N28" s="187">
        <v>102623.85500000001</v>
      </c>
      <c r="O28" s="187">
        <v>114381.325</v>
      </c>
    </row>
    <row r="29" spans="1:17" s="122" customFormat="1" ht="19.5" customHeight="1" x14ac:dyDescent="0.2">
      <c r="A29" s="88" t="s">
        <v>8</v>
      </c>
      <c r="B29" s="187">
        <v>6188.6812999999975</v>
      </c>
      <c r="C29" s="187">
        <v>4153.3489999999993</v>
      </c>
      <c r="D29" s="187">
        <v>4120.7659999999996</v>
      </c>
      <c r="E29" s="187">
        <v>3168.1060000000002</v>
      </c>
      <c r="F29" s="187">
        <v>70.108499999999992</v>
      </c>
      <c r="G29" s="187">
        <v>17.140499999999996</v>
      </c>
      <c r="H29" s="187">
        <v>51.869000000000007</v>
      </c>
      <c r="I29" s="187">
        <v>12.951499999999999</v>
      </c>
      <c r="J29" s="187">
        <v>5.9809999999999999</v>
      </c>
      <c r="K29" s="187">
        <v>4.05</v>
      </c>
      <c r="L29" s="187">
        <v>9023</v>
      </c>
      <c r="M29" s="187">
        <v>22765</v>
      </c>
      <c r="N29" s="187">
        <v>56395.303840000008</v>
      </c>
      <c r="O29" s="187">
        <v>44229.69283333332</v>
      </c>
    </row>
    <row r="30" spans="1:17" s="122" customFormat="1" ht="19.5" customHeight="1" x14ac:dyDescent="0.2">
      <c r="A30" s="79" t="s">
        <v>10</v>
      </c>
      <c r="B30" s="187">
        <v>15095.586140000001</v>
      </c>
      <c r="C30" s="187">
        <v>15519.263870000008</v>
      </c>
      <c r="D30" s="187">
        <v>13494.432519999998</v>
      </c>
      <c r="E30" s="187">
        <v>13897.660400000004</v>
      </c>
      <c r="F30" s="187">
        <v>368.68489999999991</v>
      </c>
      <c r="G30" s="187">
        <v>463.84779000000009</v>
      </c>
      <c r="H30" s="187">
        <v>332.33939999999996</v>
      </c>
      <c r="I30" s="187">
        <v>428.09609000000006</v>
      </c>
      <c r="J30" s="187">
        <v>37.487000000000002</v>
      </c>
      <c r="K30" s="187">
        <v>29.42</v>
      </c>
      <c r="L30" s="187">
        <v>63288</v>
      </c>
      <c r="M30" s="187">
        <v>63114</v>
      </c>
      <c r="N30" s="187">
        <v>175353.20445999992</v>
      </c>
      <c r="O30" s="187">
        <v>182830.88979999983</v>
      </c>
      <c r="Q30" s="154"/>
    </row>
    <row r="31" spans="1:17" s="122" customFormat="1" ht="19.5" customHeight="1" x14ac:dyDescent="0.2">
      <c r="A31" s="79" t="s">
        <v>11</v>
      </c>
      <c r="B31" s="187">
        <v>13759.129499999999</v>
      </c>
      <c r="C31" s="187">
        <v>13292.920599999994</v>
      </c>
      <c r="D31" s="187">
        <v>8205.8737000000037</v>
      </c>
      <c r="E31" s="187">
        <v>8221.6255000000001</v>
      </c>
      <c r="F31" s="187">
        <v>348.61199999999991</v>
      </c>
      <c r="G31" s="187">
        <v>206.33485000000007</v>
      </c>
      <c r="H31" s="187">
        <v>257.68900000000002</v>
      </c>
      <c r="I31" s="187">
        <v>146.51300000000003</v>
      </c>
      <c r="J31" s="187">
        <v>23.2898</v>
      </c>
      <c r="K31" s="187">
        <v>35.130010000000006</v>
      </c>
      <c r="L31" s="187">
        <v>58950</v>
      </c>
      <c r="M31" s="187">
        <v>34206</v>
      </c>
      <c r="N31" s="187">
        <v>280390.39939999994</v>
      </c>
      <c r="O31" s="187">
        <v>322771.30035000003</v>
      </c>
    </row>
    <row r="32" spans="1:17" s="122" customFormat="1" ht="19.5" customHeight="1" x14ac:dyDescent="0.2">
      <c r="A32" s="79" t="s">
        <v>12</v>
      </c>
      <c r="B32" s="187">
        <v>4837.8200000000006</v>
      </c>
      <c r="C32" s="187">
        <v>4877.0771999999988</v>
      </c>
      <c r="D32" s="187">
        <v>3490.77</v>
      </c>
      <c r="E32" s="187">
        <v>3510.0750199999998</v>
      </c>
      <c r="F32" s="187">
        <v>41.117000000000004</v>
      </c>
      <c r="G32" s="187">
        <v>48.858710000000002</v>
      </c>
      <c r="H32" s="187">
        <v>19.849999999999998</v>
      </c>
      <c r="I32" s="187">
        <v>24.5822</v>
      </c>
      <c r="J32" s="187">
        <v>1.21</v>
      </c>
      <c r="K32" s="187">
        <v>3.8475999999999999</v>
      </c>
      <c r="L32" s="187">
        <v>29664</v>
      </c>
      <c r="M32" s="187">
        <v>21587</v>
      </c>
      <c r="N32" s="187">
        <v>34656.748000000007</v>
      </c>
      <c r="O32" s="187">
        <v>40711.306000000011</v>
      </c>
    </row>
    <row r="33" spans="1:15" s="122" customFormat="1" ht="19.5" customHeight="1" x14ac:dyDescent="0.2">
      <c r="A33" s="79" t="s">
        <v>14</v>
      </c>
      <c r="B33" s="187">
        <v>16178.337999999994</v>
      </c>
      <c r="C33" s="187">
        <v>16230.353500000001</v>
      </c>
      <c r="D33" s="187">
        <v>13459.995999999997</v>
      </c>
      <c r="E33" s="187">
        <v>13484.671499999999</v>
      </c>
      <c r="F33" s="187">
        <v>141.44800000000001</v>
      </c>
      <c r="G33" s="187">
        <v>161.0395</v>
      </c>
      <c r="H33" s="187">
        <v>131.95800000000003</v>
      </c>
      <c r="I33" s="187">
        <v>133.24950000000001</v>
      </c>
      <c r="J33" s="187">
        <v>5.2769999999999992</v>
      </c>
      <c r="K33" s="187">
        <v>4.4177000000000008</v>
      </c>
      <c r="L33" s="187">
        <v>32159</v>
      </c>
      <c r="M33" s="187">
        <v>23719</v>
      </c>
      <c r="N33" s="187">
        <v>91824.332400000028</v>
      </c>
      <c r="O33" s="187">
        <v>95060.477499999994</v>
      </c>
    </row>
    <row r="34" spans="1:15" s="122" customFormat="1" ht="19.5" customHeight="1" x14ac:dyDescent="0.2">
      <c r="A34" s="79" t="s">
        <v>13</v>
      </c>
      <c r="B34" s="187">
        <v>2328.2370000000001</v>
      </c>
      <c r="C34" s="187">
        <v>2357.8411999999998</v>
      </c>
      <c r="D34" s="187">
        <v>1941.0339999999994</v>
      </c>
      <c r="E34" s="187">
        <v>1937.4581999999994</v>
      </c>
      <c r="F34" s="187">
        <v>26.200000000000003</v>
      </c>
      <c r="G34" s="187">
        <v>29.22</v>
      </c>
      <c r="H34" s="187">
        <v>23.1</v>
      </c>
      <c r="I34" s="187">
        <v>27.04</v>
      </c>
      <c r="J34" s="187">
        <v>3.633</v>
      </c>
      <c r="K34" s="187">
        <v>2.8681999999999999</v>
      </c>
      <c r="L34" s="187">
        <v>3834</v>
      </c>
      <c r="M34" s="187">
        <v>2426</v>
      </c>
      <c r="N34" s="187">
        <v>46406.878999999994</v>
      </c>
      <c r="O34" s="187">
        <v>51016.422999999995</v>
      </c>
    </row>
    <row r="35" spans="1:15" s="122" customFormat="1" ht="19.5" customHeight="1" x14ac:dyDescent="0.2">
      <c r="A35" s="79" t="s">
        <v>15</v>
      </c>
      <c r="B35" s="187">
        <v>10345.600240000005</v>
      </c>
      <c r="C35" s="187">
        <v>10319.222900000002</v>
      </c>
      <c r="D35" s="187">
        <v>7223.6814300000024</v>
      </c>
      <c r="E35" s="187">
        <v>7206.6387000000004</v>
      </c>
      <c r="F35" s="187">
        <v>118.04999999999998</v>
      </c>
      <c r="G35" s="187">
        <v>95.282999999999987</v>
      </c>
      <c r="H35" s="187">
        <v>88.185999999999993</v>
      </c>
      <c r="I35" s="187">
        <v>75.793000000000006</v>
      </c>
      <c r="J35" s="187">
        <v>23.625500000000002</v>
      </c>
      <c r="K35" s="187">
        <v>5.75</v>
      </c>
      <c r="L35" s="187">
        <v>23311</v>
      </c>
      <c r="M35" s="187">
        <v>21401</v>
      </c>
      <c r="N35" s="187">
        <v>107926.167</v>
      </c>
      <c r="O35" s="187">
        <v>117675.80700000004</v>
      </c>
    </row>
    <row r="36" spans="1:15" s="122" customFormat="1" ht="19.5" customHeight="1" x14ac:dyDescent="0.2">
      <c r="A36" s="79" t="s">
        <v>16</v>
      </c>
      <c r="B36" s="187">
        <v>16682.843000000015</v>
      </c>
      <c r="C36" s="187">
        <v>16645.2395</v>
      </c>
      <c r="D36" s="187">
        <v>15111.905999999999</v>
      </c>
      <c r="E36" s="187">
        <v>15088.240499999998</v>
      </c>
      <c r="F36" s="187">
        <v>214.114</v>
      </c>
      <c r="G36" s="187">
        <v>151.12451999999996</v>
      </c>
      <c r="H36" s="187">
        <v>198.03447</v>
      </c>
      <c r="I36" s="187">
        <v>125.38651999999999</v>
      </c>
      <c r="J36" s="187">
        <v>31.379999999999995</v>
      </c>
      <c r="K36" s="187">
        <v>29.207890000000003</v>
      </c>
      <c r="L36" s="187">
        <v>40070</v>
      </c>
      <c r="M36" s="187">
        <v>19685</v>
      </c>
      <c r="N36" s="187">
        <v>223567.0296000001</v>
      </c>
      <c r="O36" s="187">
        <v>387035.50250000006</v>
      </c>
    </row>
    <row r="37" spans="1:15" s="122" customFormat="1" ht="19.5" customHeight="1" x14ac:dyDescent="0.2">
      <c r="A37" s="79" t="s">
        <v>17</v>
      </c>
      <c r="B37" s="187">
        <v>5517.0809999999983</v>
      </c>
      <c r="C37" s="187">
        <v>5559.4739999999974</v>
      </c>
      <c r="D37" s="187">
        <v>4373.6899999999996</v>
      </c>
      <c r="E37" s="187">
        <v>4385.4516999999987</v>
      </c>
      <c r="F37" s="187">
        <v>34.659999999999997</v>
      </c>
      <c r="G37" s="187">
        <v>28.809000000000001</v>
      </c>
      <c r="H37" s="187">
        <v>31.887999999999998</v>
      </c>
      <c r="I37" s="187">
        <v>23.734999999999999</v>
      </c>
      <c r="J37" s="187">
        <v>0.69099999999999995</v>
      </c>
      <c r="K37" s="187">
        <v>2.2749999999999999</v>
      </c>
      <c r="L37" s="187">
        <v>19967</v>
      </c>
      <c r="M37" s="187">
        <v>11345</v>
      </c>
      <c r="N37" s="187">
        <v>43393.199999999975</v>
      </c>
      <c r="O37" s="187">
        <v>78785.207740000042</v>
      </c>
    </row>
    <row r="38" spans="1:15" s="122" customFormat="1" ht="19.5" customHeight="1" x14ac:dyDescent="0.2">
      <c r="A38" s="84" t="s">
        <v>103</v>
      </c>
      <c r="B38" s="187">
        <v>12851.942791999998</v>
      </c>
      <c r="C38" s="187">
        <v>13000.894999999993</v>
      </c>
      <c r="D38" s="187">
        <v>7819.7324999999964</v>
      </c>
      <c r="E38" s="187">
        <v>10066.832499999991</v>
      </c>
      <c r="F38" s="187">
        <v>301.15779199999992</v>
      </c>
      <c r="G38" s="187">
        <v>209.49000000000004</v>
      </c>
      <c r="H38" s="187">
        <v>100.66986200000002</v>
      </c>
      <c r="I38" s="187">
        <v>138.89949999999993</v>
      </c>
      <c r="J38" s="187">
        <v>18.897249999999996</v>
      </c>
      <c r="K38" s="187">
        <v>15.049000000000001</v>
      </c>
      <c r="L38" s="187">
        <v>49349</v>
      </c>
      <c r="M38" s="187">
        <v>43152</v>
      </c>
      <c r="N38" s="187">
        <v>335173.4354399998</v>
      </c>
      <c r="O38" s="187">
        <v>178909.02109999995</v>
      </c>
    </row>
    <row r="39" spans="1:15" s="122" customFormat="1" ht="19.5" customHeight="1" x14ac:dyDescent="0.2">
      <c r="A39" s="84" t="s">
        <v>18</v>
      </c>
      <c r="B39" s="187">
        <v>5795.2965000000022</v>
      </c>
      <c r="C39" s="187">
        <v>5971.0085000000008</v>
      </c>
      <c r="D39" s="187">
        <v>3493.4184999999989</v>
      </c>
      <c r="E39" s="187">
        <v>3630.7397999999989</v>
      </c>
      <c r="F39" s="187">
        <v>29.249700000000001</v>
      </c>
      <c r="G39" s="187">
        <v>28.577500000000001</v>
      </c>
      <c r="H39" s="187">
        <v>18.805700000000005</v>
      </c>
      <c r="I39" s="187">
        <v>21.775800000000004</v>
      </c>
      <c r="J39" s="187">
        <v>3.5010000000000003</v>
      </c>
      <c r="K39" s="187">
        <v>10.064</v>
      </c>
      <c r="L39" s="187">
        <v>2279</v>
      </c>
      <c r="M39" s="187">
        <v>2614</v>
      </c>
      <c r="N39" s="187">
        <v>56075.386000000013</v>
      </c>
      <c r="O39" s="187">
        <v>63129.957999999999</v>
      </c>
    </row>
    <row r="40" spans="1:15" s="122" customFormat="1" ht="19.5" customHeight="1" x14ac:dyDescent="0.2">
      <c r="A40" s="84" t="s">
        <v>19</v>
      </c>
      <c r="B40" s="187">
        <v>7249.73</v>
      </c>
      <c r="C40" s="187">
        <v>7354.2404500000002</v>
      </c>
      <c r="D40" s="187">
        <v>4660.5166800000006</v>
      </c>
      <c r="E40" s="187">
        <v>4676.5754600000009</v>
      </c>
      <c r="F40" s="187">
        <v>86.075229999999991</v>
      </c>
      <c r="G40" s="187">
        <v>43.486490000000003</v>
      </c>
      <c r="H40" s="187">
        <v>52.186679999999996</v>
      </c>
      <c r="I40" s="187">
        <v>32.568330000000003</v>
      </c>
      <c r="J40" s="187">
        <v>16.861159999999998</v>
      </c>
      <c r="K40" s="187">
        <v>15.473499999999998</v>
      </c>
      <c r="L40" s="187">
        <v>29737</v>
      </c>
      <c r="M40" s="187">
        <v>36814</v>
      </c>
      <c r="N40" s="187">
        <v>156116.29499999995</v>
      </c>
      <c r="O40" s="187">
        <v>98909.47335700001</v>
      </c>
    </row>
    <row r="41" spans="1:15" s="122" customFormat="1" ht="19.5" customHeight="1" x14ac:dyDescent="0.2">
      <c r="A41" s="89" t="s">
        <v>29</v>
      </c>
      <c r="B41" s="75">
        <f>SUM(B25:B40)</f>
        <v>144089.62953200005</v>
      </c>
      <c r="C41" s="75">
        <v>144296.11109999983</v>
      </c>
      <c r="D41" s="75">
        <f t="shared" ref="D41:N41" si="1">SUM(D25:D40)</f>
        <v>108914.30404</v>
      </c>
      <c r="E41" s="75">
        <v>112486.39759000005</v>
      </c>
      <c r="F41" s="75">
        <f t="shared" si="1"/>
        <v>2177.3849219999997</v>
      </c>
      <c r="G41" s="75">
        <v>1805.7976399999977</v>
      </c>
      <c r="H41" s="75">
        <f t="shared" si="1"/>
        <v>1632.8916219999999</v>
      </c>
      <c r="I41" s="75">
        <v>1470.5241999999994</v>
      </c>
      <c r="J41" s="75">
        <f t="shared" si="1"/>
        <v>194.05664999999999</v>
      </c>
      <c r="K41" s="75">
        <v>190.04659999999993</v>
      </c>
      <c r="L41" s="75">
        <f t="shared" si="1"/>
        <v>479170</v>
      </c>
      <c r="M41" s="75">
        <v>361819</v>
      </c>
      <c r="N41" s="75">
        <f t="shared" si="1"/>
        <v>1978142.5777199995</v>
      </c>
      <c r="O41" s="75">
        <v>2109741.3910003346</v>
      </c>
    </row>
    <row r="42" spans="1:15" s="87" customFormat="1" ht="19.5" customHeight="1" x14ac:dyDescent="0.2">
      <c r="A42" s="108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06"/>
      <c r="M42" s="106"/>
      <c r="N42" s="129"/>
      <c r="O42" s="106"/>
    </row>
    <row r="43" spans="1:15" s="87" customFormat="1" ht="22.5" customHeight="1" x14ac:dyDescent="0.2">
      <c r="A43" s="76" t="s">
        <v>123</v>
      </c>
      <c r="B43" s="77"/>
      <c r="C43" s="77"/>
      <c r="D43" s="77"/>
      <c r="E43" s="77"/>
      <c r="L43" s="121"/>
      <c r="M43" s="121"/>
    </row>
    <row r="44" spans="1:15" s="97" customFormat="1" ht="31.5" customHeight="1" x14ac:dyDescent="0.2">
      <c r="A44" s="190" t="s">
        <v>46</v>
      </c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</row>
    <row r="45" spans="1:15" s="122" customFormat="1" ht="24" customHeight="1" x14ac:dyDescent="0.2">
      <c r="A45" s="191" t="s">
        <v>31</v>
      </c>
      <c r="B45" s="194" t="s">
        <v>98</v>
      </c>
      <c r="C45" s="194"/>
      <c r="D45" s="194"/>
      <c r="E45" s="194"/>
      <c r="F45" s="194" t="s">
        <v>40</v>
      </c>
      <c r="G45" s="194"/>
      <c r="H45" s="194"/>
      <c r="I45" s="194"/>
      <c r="J45" s="194" t="s">
        <v>41</v>
      </c>
      <c r="K45" s="194"/>
      <c r="L45" s="189" t="s">
        <v>48</v>
      </c>
      <c r="M45" s="189"/>
      <c r="N45" s="194" t="s">
        <v>156</v>
      </c>
      <c r="O45" s="194"/>
    </row>
    <row r="46" spans="1:15" s="122" customFormat="1" ht="29.25" customHeight="1" x14ac:dyDescent="0.2">
      <c r="A46" s="191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89"/>
      <c r="M46" s="189"/>
      <c r="N46" s="194"/>
      <c r="O46" s="194"/>
    </row>
    <row r="47" spans="1:15" s="122" customFormat="1" ht="36.75" customHeight="1" x14ac:dyDescent="0.2">
      <c r="A47" s="191"/>
      <c r="B47" s="194" t="s">
        <v>42</v>
      </c>
      <c r="C47" s="194"/>
      <c r="D47" s="194" t="s">
        <v>43</v>
      </c>
      <c r="E47" s="194"/>
      <c r="F47" s="194" t="s">
        <v>42</v>
      </c>
      <c r="G47" s="194"/>
      <c r="H47" s="194" t="s">
        <v>43</v>
      </c>
      <c r="I47" s="194"/>
      <c r="J47" s="194"/>
      <c r="K47" s="194"/>
      <c r="L47" s="189"/>
      <c r="M47" s="189"/>
      <c r="N47" s="194"/>
      <c r="O47" s="194"/>
    </row>
    <row r="48" spans="1:15" s="122" customFormat="1" ht="24" customHeight="1" x14ac:dyDescent="0.2">
      <c r="A48" s="191"/>
      <c r="B48" s="194" t="s">
        <v>44</v>
      </c>
      <c r="C48" s="194"/>
      <c r="D48" s="194"/>
      <c r="E48" s="194"/>
      <c r="F48" s="194"/>
      <c r="G48" s="194"/>
      <c r="H48" s="194"/>
      <c r="I48" s="194"/>
      <c r="J48" s="194"/>
      <c r="K48" s="194"/>
      <c r="L48" s="189"/>
      <c r="M48" s="189"/>
      <c r="N48" s="189" t="s">
        <v>125</v>
      </c>
      <c r="O48" s="189"/>
    </row>
    <row r="49" spans="1:18" s="123" customFormat="1" ht="20.100000000000001" customHeight="1" x14ac:dyDescent="0.2">
      <c r="A49" s="191"/>
      <c r="B49" s="80">
        <v>2016</v>
      </c>
      <c r="C49" s="80">
        <v>2017</v>
      </c>
      <c r="D49" s="80">
        <v>2016</v>
      </c>
      <c r="E49" s="80">
        <v>2017</v>
      </c>
      <c r="F49" s="80">
        <v>2016</v>
      </c>
      <c r="G49" s="80">
        <v>2017</v>
      </c>
      <c r="H49" s="80">
        <v>2016</v>
      </c>
      <c r="I49" s="80">
        <v>2017</v>
      </c>
      <c r="J49" s="80">
        <v>2016</v>
      </c>
      <c r="K49" s="80">
        <v>2017</v>
      </c>
      <c r="L49" s="80">
        <v>2016</v>
      </c>
      <c r="M49" s="80">
        <v>2017</v>
      </c>
      <c r="N49" s="80">
        <v>2016</v>
      </c>
      <c r="O49" s="80">
        <v>2017</v>
      </c>
    </row>
    <row r="50" spans="1:18" s="125" customFormat="1" ht="12" customHeight="1" x14ac:dyDescent="0.2">
      <c r="A50" s="81">
        <v>1</v>
      </c>
      <c r="B50" s="124">
        <v>2</v>
      </c>
      <c r="C50" s="124">
        <v>3</v>
      </c>
      <c r="D50" s="124">
        <v>4</v>
      </c>
      <c r="E50" s="124">
        <v>5</v>
      </c>
      <c r="F50" s="124">
        <v>6</v>
      </c>
      <c r="G50" s="124">
        <v>7</v>
      </c>
      <c r="H50" s="124">
        <v>8</v>
      </c>
      <c r="I50" s="124">
        <v>9</v>
      </c>
      <c r="J50" s="124">
        <v>10</v>
      </c>
      <c r="K50" s="124">
        <v>11</v>
      </c>
      <c r="L50" s="124">
        <v>12</v>
      </c>
      <c r="M50" s="124">
        <v>13</v>
      </c>
      <c r="N50" s="124">
        <v>14</v>
      </c>
      <c r="O50" s="124">
        <v>15</v>
      </c>
    </row>
    <row r="51" spans="1:18" s="122" customFormat="1" ht="19.5" customHeight="1" x14ac:dyDescent="0.2">
      <c r="A51" s="84" t="s">
        <v>3</v>
      </c>
      <c r="B51" s="73">
        <v>52679.470742000012</v>
      </c>
      <c r="C51" s="187">
        <v>53632.405430000028</v>
      </c>
      <c r="D51" s="73">
        <v>39163.993880000075</v>
      </c>
      <c r="E51" s="187">
        <v>41837.417690000031</v>
      </c>
      <c r="F51" s="73">
        <v>773.22876200000053</v>
      </c>
      <c r="G51" s="187">
        <v>583.04968000000031</v>
      </c>
      <c r="H51" s="73">
        <v>458.25299199999949</v>
      </c>
      <c r="I51" s="187">
        <v>434.72479000000004</v>
      </c>
      <c r="J51" s="73">
        <v>64.320909999999998</v>
      </c>
      <c r="K51" s="187">
        <v>68.371809999999996</v>
      </c>
      <c r="L51" s="73">
        <v>199628</v>
      </c>
      <c r="M51" s="187">
        <v>158396</v>
      </c>
      <c r="N51" s="73">
        <v>922052.34604000056</v>
      </c>
      <c r="O51" s="187">
        <v>725315.25369033345</v>
      </c>
    </row>
    <row r="52" spans="1:18" s="122" customFormat="1" ht="19.5" customHeight="1" x14ac:dyDescent="0.2">
      <c r="A52" s="84" t="s">
        <v>4</v>
      </c>
      <c r="B52" s="73">
        <v>89064.05428999984</v>
      </c>
      <c r="C52" s="187">
        <v>88318.217169999916</v>
      </c>
      <c r="D52" s="73">
        <v>68062.79466</v>
      </c>
      <c r="E52" s="187">
        <v>68895.794899999994</v>
      </c>
      <c r="F52" s="73">
        <v>1381.7935599999992</v>
      </c>
      <c r="G52" s="187">
        <v>1206.2519199999995</v>
      </c>
      <c r="H52" s="73">
        <v>1156.7200299999997</v>
      </c>
      <c r="I52" s="187">
        <v>1020.2233700000013</v>
      </c>
      <c r="J52" s="73">
        <v>127.23573999999998</v>
      </c>
      <c r="K52" s="187">
        <v>119.32078999999999</v>
      </c>
      <c r="L52" s="73">
        <v>277429</v>
      </c>
      <c r="M52" s="187">
        <v>201924</v>
      </c>
      <c r="N52" s="73">
        <v>1026418.1936799997</v>
      </c>
      <c r="O52" s="187">
        <v>1345257.7083099999</v>
      </c>
      <c r="R52" s="154"/>
    </row>
    <row r="53" spans="1:18" s="122" customFormat="1" ht="19.5" customHeight="1" x14ac:dyDescent="0.2">
      <c r="A53" s="84" t="s">
        <v>102</v>
      </c>
      <c r="B53" s="73">
        <v>2346.1045000000004</v>
      </c>
      <c r="C53" s="187">
        <v>2345.4884999999999</v>
      </c>
      <c r="D53" s="73">
        <v>1687.5154999999997</v>
      </c>
      <c r="E53" s="187">
        <v>1753.1849999999993</v>
      </c>
      <c r="F53" s="73">
        <v>22.3626</v>
      </c>
      <c r="G53" s="187">
        <v>16.496040000000001</v>
      </c>
      <c r="H53" s="73">
        <v>17.918600000000001</v>
      </c>
      <c r="I53" s="187">
        <v>15.576040000000003</v>
      </c>
      <c r="J53" s="73">
        <v>2.5</v>
      </c>
      <c r="K53" s="187">
        <v>2.3540000000000001</v>
      </c>
      <c r="L53" s="73">
        <v>2113</v>
      </c>
      <c r="M53" s="187">
        <v>1499</v>
      </c>
      <c r="N53" s="73">
        <v>29672.038</v>
      </c>
      <c r="O53" s="187">
        <v>39168.429000000004</v>
      </c>
    </row>
    <row r="54" spans="1:18" s="122" customFormat="1" ht="19.5" customHeight="1" x14ac:dyDescent="0.2">
      <c r="A54" s="89" t="s">
        <v>29</v>
      </c>
      <c r="B54" s="75">
        <f>SUM(B51:B53)</f>
        <v>144089.62953199985</v>
      </c>
      <c r="C54" s="75">
        <v>144296.11109999983</v>
      </c>
      <c r="D54" s="75">
        <f t="shared" ref="D54:N54" si="2">SUM(D51:D53)</f>
        <v>108914.30404000006</v>
      </c>
      <c r="E54" s="75">
        <v>112486.39759000005</v>
      </c>
      <c r="F54" s="75">
        <f t="shared" si="2"/>
        <v>2177.3849219999997</v>
      </c>
      <c r="G54" s="75">
        <v>1805.7976399999977</v>
      </c>
      <c r="H54" s="75">
        <f t="shared" si="2"/>
        <v>1632.8916219999992</v>
      </c>
      <c r="I54" s="75">
        <v>1470.5241999999994</v>
      </c>
      <c r="J54" s="75">
        <f t="shared" si="2"/>
        <v>194.05664999999999</v>
      </c>
      <c r="K54" s="75">
        <v>190.04659999999993</v>
      </c>
      <c r="L54" s="75">
        <f t="shared" si="2"/>
        <v>479170</v>
      </c>
      <c r="M54" s="75">
        <v>361819</v>
      </c>
      <c r="N54" s="75">
        <f t="shared" si="2"/>
        <v>1978142.5777200002</v>
      </c>
      <c r="O54" s="75">
        <v>2109741.3910003346</v>
      </c>
    </row>
    <row r="55" spans="1:18" s="87" customFormat="1" ht="19.5" customHeight="1" x14ac:dyDescent="0.2">
      <c r="A55" s="108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06"/>
      <c r="M55" s="106"/>
      <c r="N55" s="129"/>
      <c r="O55" s="106"/>
    </row>
    <row r="56" spans="1:18" s="87" customFormat="1" ht="22.5" customHeight="1" x14ac:dyDescent="0.2">
      <c r="A56" s="76" t="s">
        <v>124</v>
      </c>
      <c r="B56" s="77"/>
      <c r="C56" s="77"/>
      <c r="D56" s="77"/>
      <c r="E56" s="77"/>
      <c r="L56" s="121"/>
      <c r="M56" s="121"/>
    </row>
    <row r="57" spans="1:18" s="97" customFormat="1" ht="30.75" customHeight="1" x14ac:dyDescent="0.2">
      <c r="A57" s="190" t="s">
        <v>47</v>
      </c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</row>
    <row r="58" spans="1:18" s="122" customFormat="1" ht="24" customHeight="1" x14ac:dyDescent="0.2">
      <c r="A58" s="191" t="s">
        <v>32</v>
      </c>
      <c r="B58" s="194" t="s">
        <v>98</v>
      </c>
      <c r="C58" s="194"/>
      <c r="D58" s="194"/>
      <c r="E58" s="194"/>
      <c r="F58" s="194" t="s">
        <v>40</v>
      </c>
      <c r="G58" s="194"/>
      <c r="H58" s="194"/>
      <c r="I58" s="194"/>
      <c r="J58" s="194" t="s">
        <v>41</v>
      </c>
      <c r="K58" s="194"/>
      <c r="L58" s="189" t="s">
        <v>48</v>
      </c>
      <c r="M58" s="189"/>
      <c r="N58" s="194" t="s">
        <v>156</v>
      </c>
      <c r="O58" s="194"/>
    </row>
    <row r="59" spans="1:18" s="122" customFormat="1" ht="29.25" customHeight="1" x14ac:dyDescent="0.2">
      <c r="A59" s="191"/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89"/>
      <c r="M59" s="189"/>
      <c r="N59" s="194"/>
      <c r="O59" s="194"/>
    </row>
    <row r="60" spans="1:18" s="122" customFormat="1" ht="36" customHeight="1" x14ac:dyDescent="0.2">
      <c r="A60" s="191"/>
      <c r="B60" s="194" t="s">
        <v>42</v>
      </c>
      <c r="C60" s="194"/>
      <c r="D60" s="194" t="s">
        <v>43</v>
      </c>
      <c r="E60" s="194"/>
      <c r="F60" s="194" t="s">
        <v>42</v>
      </c>
      <c r="G60" s="194"/>
      <c r="H60" s="194" t="s">
        <v>43</v>
      </c>
      <c r="I60" s="194"/>
      <c r="J60" s="194"/>
      <c r="K60" s="194"/>
      <c r="L60" s="189"/>
      <c r="M60" s="189"/>
      <c r="N60" s="194"/>
      <c r="O60" s="194"/>
    </row>
    <row r="61" spans="1:18" s="122" customFormat="1" ht="23.25" customHeight="1" x14ac:dyDescent="0.2">
      <c r="A61" s="191"/>
      <c r="B61" s="194" t="s">
        <v>44</v>
      </c>
      <c r="C61" s="194"/>
      <c r="D61" s="194"/>
      <c r="E61" s="194"/>
      <c r="F61" s="194"/>
      <c r="G61" s="194"/>
      <c r="H61" s="194"/>
      <c r="I61" s="194"/>
      <c r="J61" s="194"/>
      <c r="K61" s="194"/>
      <c r="L61" s="189"/>
      <c r="M61" s="189"/>
      <c r="N61" s="189" t="s">
        <v>125</v>
      </c>
      <c r="O61" s="189"/>
    </row>
    <row r="62" spans="1:18" s="123" customFormat="1" ht="18.75" customHeight="1" x14ac:dyDescent="0.2">
      <c r="A62" s="191"/>
      <c r="B62" s="80">
        <v>2016</v>
      </c>
      <c r="C62" s="80">
        <v>2017</v>
      </c>
      <c r="D62" s="80">
        <v>2016</v>
      </c>
      <c r="E62" s="80">
        <v>2017</v>
      </c>
      <c r="F62" s="80">
        <v>2016</v>
      </c>
      <c r="G62" s="80">
        <v>2017</v>
      </c>
      <c r="H62" s="80">
        <v>2016</v>
      </c>
      <c r="I62" s="80">
        <v>2017</v>
      </c>
      <c r="J62" s="80">
        <v>2016</v>
      </c>
      <c r="K62" s="80">
        <v>2017</v>
      </c>
      <c r="L62" s="80">
        <v>2016</v>
      </c>
      <c r="M62" s="80">
        <v>2017</v>
      </c>
      <c r="N62" s="80">
        <v>2016</v>
      </c>
      <c r="O62" s="80">
        <v>2017</v>
      </c>
    </row>
    <row r="63" spans="1:18" s="125" customFormat="1" ht="12" customHeight="1" x14ac:dyDescent="0.2">
      <c r="A63" s="81">
        <v>1</v>
      </c>
      <c r="B63" s="124">
        <v>2</v>
      </c>
      <c r="C63" s="124">
        <v>3</v>
      </c>
      <c r="D63" s="124">
        <v>4</v>
      </c>
      <c r="E63" s="130">
        <v>5</v>
      </c>
      <c r="F63" s="124">
        <v>6</v>
      </c>
      <c r="G63" s="124">
        <v>7</v>
      </c>
      <c r="H63" s="124">
        <v>8</v>
      </c>
      <c r="I63" s="124">
        <v>9</v>
      </c>
      <c r="J63" s="124">
        <v>10</v>
      </c>
      <c r="K63" s="124">
        <v>11</v>
      </c>
      <c r="L63" s="124">
        <v>12</v>
      </c>
      <c r="M63" s="124">
        <v>13</v>
      </c>
      <c r="N63" s="124">
        <v>14</v>
      </c>
      <c r="O63" s="124">
        <v>15</v>
      </c>
    </row>
    <row r="64" spans="1:18" s="122" customFormat="1" ht="27" customHeight="1" x14ac:dyDescent="0.2">
      <c r="A64" s="84" t="s">
        <v>21</v>
      </c>
      <c r="B64" s="73">
        <v>6174.667999999996</v>
      </c>
      <c r="C64" s="187">
        <v>6263.4824999999992</v>
      </c>
      <c r="D64" s="73">
        <v>5589.1099999999988</v>
      </c>
      <c r="E64" s="187">
        <v>5676.1774999999989</v>
      </c>
      <c r="F64" s="73">
        <v>70.876000000000005</v>
      </c>
      <c r="G64" s="187">
        <v>71.23951999999997</v>
      </c>
      <c r="H64" s="73">
        <v>65.859470000000002</v>
      </c>
      <c r="I64" s="187">
        <v>53.439519999999995</v>
      </c>
      <c r="J64" s="73">
        <v>18.798999999999999</v>
      </c>
      <c r="K64" s="187">
        <v>13.887179999999999</v>
      </c>
      <c r="L64" s="73">
        <v>19504</v>
      </c>
      <c r="M64" s="187">
        <v>8541</v>
      </c>
      <c r="N64" s="73">
        <v>94377.686000000016</v>
      </c>
      <c r="O64" s="187">
        <v>100029.32799999996</v>
      </c>
      <c r="R64" s="154"/>
    </row>
    <row r="65" spans="1:19" s="122" customFormat="1" ht="27" customHeight="1" x14ac:dyDescent="0.2">
      <c r="A65" s="84" t="s">
        <v>22</v>
      </c>
      <c r="B65" s="73">
        <v>36472.483140000018</v>
      </c>
      <c r="C65" s="187">
        <v>36939.970869999997</v>
      </c>
      <c r="D65" s="73">
        <v>31206.604519999997</v>
      </c>
      <c r="E65" s="187">
        <v>31561.770600000007</v>
      </c>
      <c r="F65" s="73">
        <v>617.16499999999974</v>
      </c>
      <c r="G65" s="187">
        <v>670.29925000000026</v>
      </c>
      <c r="H65" s="73">
        <v>559.1975000000001</v>
      </c>
      <c r="I65" s="187">
        <v>597.6075500000004</v>
      </c>
      <c r="J65" s="73">
        <v>44.477000000000018</v>
      </c>
      <c r="K65" s="187">
        <v>36.320700000000016</v>
      </c>
      <c r="L65" s="73">
        <v>110737</v>
      </c>
      <c r="M65" s="187">
        <v>97520</v>
      </c>
      <c r="N65" s="73">
        <v>305153.77085999982</v>
      </c>
      <c r="O65" s="187">
        <v>507722.61203999998</v>
      </c>
      <c r="Q65" s="154"/>
      <c r="R65" s="154"/>
    </row>
    <row r="66" spans="1:19" s="97" customFormat="1" ht="27" customHeight="1" x14ac:dyDescent="0.2">
      <c r="A66" s="84" t="s">
        <v>23</v>
      </c>
      <c r="B66" s="73">
        <v>28936.378399999987</v>
      </c>
      <c r="C66" s="187">
        <v>27343.301899999977</v>
      </c>
      <c r="D66" s="73">
        <v>19285.395299999993</v>
      </c>
      <c r="E66" s="187">
        <v>19289.326100000002</v>
      </c>
      <c r="F66" s="73">
        <v>529.92610000000002</v>
      </c>
      <c r="G66" s="187">
        <v>342.97765000000004</v>
      </c>
      <c r="H66" s="73">
        <v>407.71559999999994</v>
      </c>
      <c r="I66" s="187">
        <v>268.02879999999999</v>
      </c>
      <c r="J66" s="73">
        <v>34.837800000000009</v>
      </c>
      <c r="K66" s="187">
        <v>52.482909999999997</v>
      </c>
      <c r="L66" s="73">
        <v>93789</v>
      </c>
      <c r="M66" s="187">
        <v>52964</v>
      </c>
      <c r="N66" s="73">
        <v>443836.42423999991</v>
      </c>
      <c r="O66" s="187">
        <v>529374.54427000019</v>
      </c>
    </row>
    <row r="67" spans="1:19" s="122" customFormat="1" ht="27" customHeight="1" x14ac:dyDescent="0.2">
      <c r="A67" s="84" t="s">
        <v>24</v>
      </c>
      <c r="B67" s="73">
        <v>17729.824750000022</v>
      </c>
      <c r="C67" s="187">
        <v>17992.661900000014</v>
      </c>
      <c r="D67" s="73">
        <v>12181.584840000009</v>
      </c>
      <c r="E67" s="187">
        <v>12564.620700000003</v>
      </c>
      <c r="F67" s="73">
        <v>163.82646</v>
      </c>
      <c r="G67" s="187">
        <v>122.93549999999998</v>
      </c>
      <c r="H67" s="73">
        <v>123.94746000000004</v>
      </c>
      <c r="I67" s="187">
        <v>102.34749999999995</v>
      </c>
      <c r="J67" s="73">
        <v>29.727440000000001</v>
      </c>
      <c r="K67" s="187">
        <v>16.629999999999995</v>
      </c>
      <c r="L67" s="73">
        <v>54459</v>
      </c>
      <c r="M67" s="187">
        <v>44144</v>
      </c>
      <c r="N67" s="73">
        <v>184820.21257999999</v>
      </c>
      <c r="O67" s="187">
        <v>210223.27900000004</v>
      </c>
    </row>
    <row r="68" spans="1:19" s="122" customFormat="1" ht="27" customHeight="1" x14ac:dyDescent="0.2">
      <c r="A68" s="84" t="s">
        <v>25</v>
      </c>
      <c r="B68" s="73">
        <v>5966.6680000000006</v>
      </c>
      <c r="C68" s="187">
        <v>6069.79</v>
      </c>
      <c r="D68" s="73">
        <v>5219.195499999998</v>
      </c>
      <c r="E68" s="187">
        <v>5324.8859999999977</v>
      </c>
      <c r="F68" s="73">
        <v>59.603999999999999</v>
      </c>
      <c r="G68" s="187">
        <v>64.265000000000001</v>
      </c>
      <c r="H68" s="73">
        <v>53.614000000000004</v>
      </c>
      <c r="I68" s="187">
        <v>49.95</v>
      </c>
      <c r="J68" s="73">
        <v>2.0880000000000001</v>
      </c>
      <c r="K68" s="187">
        <v>4.0357100000000008</v>
      </c>
      <c r="L68" s="73">
        <v>12773</v>
      </c>
      <c r="M68" s="187">
        <v>8691</v>
      </c>
      <c r="N68" s="73">
        <v>75532.272599999967</v>
      </c>
      <c r="O68" s="187">
        <v>79068.677299999981</v>
      </c>
    </row>
    <row r="69" spans="1:19" s="122" customFormat="1" ht="27" customHeight="1" x14ac:dyDescent="0.2">
      <c r="A69" s="82" t="s">
        <v>26</v>
      </c>
      <c r="B69" s="73">
        <v>19046.411000000011</v>
      </c>
      <c r="C69" s="187">
        <v>19492.83990000001</v>
      </c>
      <c r="D69" s="73">
        <v>15138.233999999995</v>
      </c>
      <c r="E69" s="187">
        <v>15352.518720000004</v>
      </c>
      <c r="F69" s="73">
        <v>273.35379999999992</v>
      </c>
      <c r="G69" s="187">
        <v>216.92806000000007</v>
      </c>
      <c r="H69" s="73">
        <v>214.59744999999992</v>
      </c>
      <c r="I69" s="187">
        <v>158.46115000000006</v>
      </c>
      <c r="J69" s="73">
        <v>20.317999999999998</v>
      </c>
      <c r="K69" s="187">
        <v>23.950600000000001</v>
      </c>
      <c r="L69" s="73">
        <v>66126</v>
      </c>
      <c r="M69" s="187">
        <v>50944</v>
      </c>
      <c r="N69" s="73">
        <v>234071.44200000001</v>
      </c>
      <c r="O69" s="187">
        <v>244567.87003333328</v>
      </c>
    </row>
    <row r="70" spans="1:19" s="96" customFormat="1" ht="27" customHeight="1" x14ac:dyDescent="0.2">
      <c r="A70" s="82" t="s">
        <v>27</v>
      </c>
      <c r="B70" s="73">
        <v>20077.071742000004</v>
      </c>
      <c r="C70" s="187">
        <v>20309.64908000001</v>
      </c>
      <c r="D70" s="73">
        <v>13815.357699999997</v>
      </c>
      <c r="E70" s="187">
        <v>16139.413509999998</v>
      </c>
      <c r="F70" s="73">
        <v>359.06773200000003</v>
      </c>
      <c r="G70" s="187">
        <v>255.15013000000008</v>
      </c>
      <c r="H70" s="73">
        <v>138.21686200000002</v>
      </c>
      <c r="I70" s="187">
        <v>192.04130999999998</v>
      </c>
      <c r="J70" s="73">
        <v>23.965249999999997</v>
      </c>
      <c r="K70" s="187">
        <v>24.192999999999998</v>
      </c>
      <c r="L70" s="73">
        <v>90364</v>
      </c>
      <c r="M70" s="187">
        <v>60496</v>
      </c>
      <c r="N70" s="73">
        <v>453630.65444000007</v>
      </c>
      <c r="O70" s="187">
        <v>299678.98600000015</v>
      </c>
    </row>
    <row r="71" spans="1:19" s="122" customFormat="1" ht="27" customHeight="1" x14ac:dyDescent="0.2">
      <c r="A71" s="84" t="s">
        <v>28</v>
      </c>
      <c r="B71" s="185">
        <v>7340.0199999999995</v>
      </c>
      <c r="C71" s="187">
        <v>7538.9264500000018</v>
      </c>
      <c r="D71" s="185">
        <v>4791.3066800000006</v>
      </c>
      <c r="E71" s="187">
        <v>4824.49946</v>
      </c>
      <c r="F71" s="185">
        <v>81.203229999999991</v>
      </c>
      <c r="G71" s="187">
        <v>45.506489999999999</v>
      </c>
      <c r="H71" s="185">
        <v>51.824679999999994</v>
      </c>
      <c r="I71" s="187">
        <v>33.072330000000008</v>
      </c>
      <c r="J71" s="185">
        <v>17.344159999999999</v>
      </c>
      <c r="K71" s="187">
        <v>16.192499999999995</v>
      </c>
      <c r="L71" s="185">
        <v>29305</v>
      </c>
      <c r="M71" s="187">
        <v>37020</v>
      </c>
      <c r="N71" s="185">
        <v>157048.07699999996</v>
      </c>
      <c r="O71" s="187">
        <v>99907.665357000005</v>
      </c>
    </row>
    <row r="72" spans="1:19" s="122" customFormat="1" ht="27" customHeight="1" x14ac:dyDescent="0.2">
      <c r="A72" s="78" t="s">
        <v>102</v>
      </c>
      <c r="B72" s="73">
        <v>2346.1045000000004</v>
      </c>
      <c r="C72" s="73">
        <v>2345.4884999999999</v>
      </c>
      <c r="D72" s="73">
        <v>1687.5154999999997</v>
      </c>
      <c r="E72" s="73">
        <v>1753.1849999999993</v>
      </c>
      <c r="F72" s="73">
        <v>22.3626</v>
      </c>
      <c r="G72" s="73">
        <v>16.496040000000001</v>
      </c>
      <c r="H72" s="73">
        <v>17.918600000000001</v>
      </c>
      <c r="I72" s="73">
        <v>15.576040000000003</v>
      </c>
      <c r="J72" s="73">
        <v>2.5</v>
      </c>
      <c r="K72" s="73">
        <v>2.3540000000000001</v>
      </c>
      <c r="L72" s="73">
        <v>2113</v>
      </c>
      <c r="M72" s="73">
        <v>1499</v>
      </c>
      <c r="N72" s="73">
        <v>29672.038</v>
      </c>
      <c r="O72" s="73">
        <v>39168.429000000004</v>
      </c>
    </row>
    <row r="73" spans="1:19" s="96" customFormat="1" ht="27" customHeight="1" x14ac:dyDescent="0.2">
      <c r="A73" s="131" t="s">
        <v>29</v>
      </c>
      <c r="B73" s="75">
        <f>SUM(B64:B72)</f>
        <v>144089.62953200002</v>
      </c>
      <c r="C73" s="75">
        <v>144296.11109999983</v>
      </c>
      <c r="D73" s="75">
        <f t="shared" ref="D73:N73" si="3">SUM(D64:D72)</f>
        <v>108914.30403999997</v>
      </c>
      <c r="E73" s="75">
        <v>112486.39759000005</v>
      </c>
      <c r="F73" s="75">
        <f t="shared" si="3"/>
        <v>2177.3849219999997</v>
      </c>
      <c r="G73" s="75">
        <v>1805.7976399999977</v>
      </c>
      <c r="H73" s="75">
        <f t="shared" si="3"/>
        <v>1632.8916220000001</v>
      </c>
      <c r="I73" s="75">
        <v>1470.5241999999994</v>
      </c>
      <c r="J73" s="75">
        <f t="shared" si="3"/>
        <v>194.05665000000002</v>
      </c>
      <c r="K73" s="75">
        <v>190.04659999999993</v>
      </c>
      <c r="L73" s="75">
        <f t="shared" si="3"/>
        <v>479170</v>
      </c>
      <c r="M73" s="75">
        <v>361819</v>
      </c>
      <c r="N73" s="75">
        <f t="shared" si="3"/>
        <v>1978142.5777199997</v>
      </c>
      <c r="O73" s="75">
        <v>2109741.3910003346</v>
      </c>
    </row>
    <row r="74" spans="1:19" ht="21.75" customHeight="1" x14ac:dyDescent="0.2">
      <c r="A74" s="115"/>
      <c r="D74" s="117"/>
      <c r="F74" s="115"/>
      <c r="K74" s="119"/>
      <c r="N74" s="120"/>
      <c r="O74" s="120"/>
      <c r="R74" s="117"/>
      <c r="S74" s="117"/>
    </row>
    <row r="76" spans="1:19" x14ac:dyDescent="0.2">
      <c r="A76" s="108"/>
      <c r="B76" s="117"/>
      <c r="C76" s="120"/>
      <c r="D76" s="117"/>
      <c r="E76" s="120"/>
      <c r="G76" s="120"/>
      <c r="H76" s="117"/>
      <c r="I76" s="129"/>
      <c r="J76" s="129"/>
      <c r="K76" s="129"/>
      <c r="L76" s="106"/>
      <c r="M76" s="106"/>
      <c r="N76" s="129"/>
      <c r="O76" s="106"/>
    </row>
    <row r="77" spans="1:19" x14ac:dyDescent="0.2">
      <c r="C77" s="132"/>
      <c r="D77" s="133"/>
      <c r="E77" s="132"/>
      <c r="F77" s="133"/>
      <c r="G77" s="132"/>
      <c r="H77" s="133"/>
      <c r="I77" s="132"/>
    </row>
    <row r="78" spans="1:19" x14ac:dyDescent="0.2">
      <c r="C78" s="132"/>
      <c r="D78" s="133"/>
      <c r="E78" s="132"/>
      <c r="F78" s="133"/>
      <c r="G78" s="132"/>
      <c r="H78" s="133"/>
      <c r="I78" s="132"/>
    </row>
    <row r="79" spans="1:19" x14ac:dyDescent="0.2">
      <c r="C79" s="132"/>
      <c r="D79" s="133"/>
      <c r="E79" s="132"/>
      <c r="F79" s="133"/>
      <c r="G79" s="132"/>
      <c r="H79" s="133"/>
      <c r="I79" s="132"/>
    </row>
    <row r="80" spans="1:19" x14ac:dyDescent="0.2">
      <c r="C80" s="120"/>
      <c r="D80" s="117"/>
      <c r="E80" s="120"/>
      <c r="G80" s="120"/>
      <c r="H80" s="117"/>
      <c r="I80" s="120"/>
    </row>
    <row r="81" spans="3:9" x14ac:dyDescent="0.2">
      <c r="C81" s="132"/>
      <c r="D81" s="133"/>
      <c r="E81" s="132"/>
      <c r="F81" s="133"/>
      <c r="G81" s="132"/>
      <c r="H81" s="133"/>
      <c r="I81" s="132"/>
    </row>
    <row r="82" spans="3:9" x14ac:dyDescent="0.2">
      <c r="C82" s="132"/>
      <c r="D82" s="133"/>
      <c r="E82" s="132"/>
      <c r="F82" s="133"/>
      <c r="G82" s="132"/>
      <c r="H82" s="133"/>
      <c r="I82" s="132"/>
    </row>
    <row r="83" spans="3:9" x14ac:dyDescent="0.2">
      <c r="C83" s="132"/>
      <c r="D83" s="133"/>
      <c r="E83" s="132"/>
      <c r="F83" s="133"/>
      <c r="G83" s="132"/>
      <c r="H83" s="133"/>
      <c r="I83" s="132"/>
    </row>
    <row r="84" spans="3:9" x14ac:dyDescent="0.2">
      <c r="C84" s="132"/>
      <c r="D84" s="133"/>
      <c r="E84" s="132"/>
      <c r="F84" s="133"/>
      <c r="G84" s="132"/>
      <c r="H84" s="133"/>
      <c r="I84" s="132"/>
    </row>
  </sheetData>
  <mergeCells count="52">
    <mergeCell ref="A18:O18"/>
    <mergeCell ref="A3:O3"/>
    <mergeCell ref="A4:A8"/>
    <mergeCell ref="B6:C6"/>
    <mergeCell ref="B7:K7"/>
    <mergeCell ref="F6:G6"/>
    <mergeCell ref="H6:I6"/>
    <mergeCell ref="F4:I5"/>
    <mergeCell ref="J4:K6"/>
    <mergeCell ref="N7:O7"/>
    <mergeCell ref="B4:E5"/>
    <mergeCell ref="D6:E6"/>
    <mergeCell ref="N4:O6"/>
    <mergeCell ref="L4:M7"/>
    <mergeCell ref="A45:A49"/>
    <mergeCell ref="B45:E46"/>
    <mergeCell ref="F45:I46"/>
    <mergeCell ref="J45:K47"/>
    <mergeCell ref="B47:C47"/>
    <mergeCell ref="D47:E47"/>
    <mergeCell ref="F60:G60"/>
    <mergeCell ref="H60:I60"/>
    <mergeCell ref="B61:K61"/>
    <mergeCell ref="N22:O22"/>
    <mergeCell ref="A19:A23"/>
    <mergeCell ref="B19:E20"/>
    <mergeCell ref="F19:I20"/>
    <mergeCell ref="J19:K21"/>
    <mergeCell ref="B21:C21"/>
    <mergeCell ref="D21:E21"/>
    <mergeCell ref="N19:O21"/>
    <mergeCell ref="F21:G21"/>
    <mergeCell ref="H21:I21"/>
    <mergeCell ref="L19:M22"/>
    <mergeCell ref="B22:K22"/>
    <mergeCell ref="A57:O57"/>
    <mergeCell ref="N61:O61"/>
    <mergeCell ref="L58:M61"/>
    <mergeCell ref="N58:O60"/>
    <mergeCell ref="A44:O44"/>
    <mergeCell ref="F47:G47"/>
    <mergeCell ref="H47:I47"/>
    <mergeCell ref="L45:M48"/>
    <mergeCell ref="N45:O47"/>
    <mergeCell ref="B48:K48"/>
    <mergeCell ref="N48:O48"/>
    <mergeCell ref="A58:A62"/>
    <mergeCell ref="B58:E59"/>
    <mergeCell ref="F58:I59"/>
    <mergeCell ref="J58:K60"/>
    <mergeCell ref="B60:C60"/>
    <mergeCell ref="D60:E60"/>
  </mergeCells>
  <phoneticPr fontId="0" type="noConversion"/>
  <printOptions horizontalCentered="1"/>
  <pageMargins left="0.7" right="0.7" top="0.75" bottom="0.75" header="0.3" footer="0.3"/>
  <pageSetup paperSize="9" scale="44" orientation="portrait" r:id="rId1"/>
  <headerFooter alignWithMargins="0"/>
  <rowBreaks count="1" manualBreakCount="1">
    <brk id="5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3"/>
  <sheetViews>
    <sheetView zoomScale="70" zoomScaleNormal="70" workbookViewId="0">
      <pane ySplit="1" topLeftCell="A11" activePane="bottomLeft" state="frozenSplit"/>
      <selection pane="bottomLeft" activeCell="J10" sqref="J10:O15"/>
    </sheetView>
  </sheetViews>
  <sheetFormatPr defaultRowHeight="12.75" x14ac:dyDescent="0.2"/>
  <cols>
    <col min="1" max="1" width="22.140625" style="26" customWidth="1"/>
    <col min="2" max="2" width="12.7109375" style="35" customWidth="1"/>
    <col min="3" max="3" width="16" style="35" customWidth="1"/>
    <col min="4" max="5" width="12.7109375" style="35" customWidth="1"/>
    <col min="6" max="6" width="12.7109375" style="31" customWidth="1"/>
    <col min="7" max="7" width="12.7109375" style="30" customWidth="1"/>
    <col min="8" max="9" width="12.7109375" style="36" customWidth="1"/>
    <col min="10" max="15" width="12.7109375" style="30" customWidth="1"/>
    <col min="16" max="16" width="9.140625" style="37"/>
    <col min="17" max="18" width="9.140625" style="32"/>
    <col min="19" max="19" width="11.7109375" style="32" customWidth="1"/>
    <col min="20" max="23" width="9.140625" style="32"/>
    <col min="24" max="16384" width="9.140625" style="24"/>
  </cols>
  <sheetData>
    <row r="1" spans="1:23" s="28" customFormat="1" ht="18" customHeight="1" x14ac:dyDescent="0.2">
      <c r="A1" s="137" t="s">
        <v>147</v>
      </c>
      <c r="B1" s="138"/>
      <c r="C1" s="138"/>
      <c r="D1" s="138"/>
      <c r="E1" s="138"/>
      <c r="F1" s="139"/>
      <c r="G1" s="140"/>
      <c r="H1" s="141"/>
      <c r="I1" s="141"/>
      <c r="J1" s="140"/>
      <c r="K1" s="140"/>
      <c r="L1" s="140"/>
      <c r="M1" s="140"/>
      <c r="N1" s="140"/>
      <c r="O1" s="140"/>
      <c r="P1" s="33"/>
      <c r="Q1" s="29"/>
      <c r="R1" s="29"/>
      <c r="S1" s="29"/>
      <c r="T1" s="29"/>
      <c r="U1" s="29"/>
      <c r="V1" s="29"/>
      <c r="W1" s="29"/>
    </row>
    <row r="2" spans="1:23" s="1" customFormat="1" ht="22.5" customHeight="1" x14ac:dyDescent="0.2">
      <c r="A2" s="86" t="s">
        <v>49</v>
      </c>
      <c r="B2" s="96"/>
      <c r="C2" s="160"/>
      <c r="D2" s="96"/>
      <c r="E2" s="96"/>
      <c r="F2" s="95"/>
      <c r="G2" s="95"/>
      <c r="H2" s="96"/>
      <c r="I2" s="96"/>
      <c r="J2" s="96"/>
      <c r="K2" s="96"/>
      <c r="L2" s="96"/>
      <c r="M2" s="96"/>
      <c r="N2" s="96"/>
      <c r="O2" s="96"/>
    </row>
    <row r="3" spans="1:23" s="4" customFormat="1" ht="31.5" customHeight="1" x14ac:dyDescent="0.2">
      <c r="A3" s="190" t="s">
        <v>50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3"/>
    </row>
    <row r="4" spans="1:23" s="5" customFormat="1" ht="24" customHeight="1" x14ac:dyDescent="0.2">
      <c r="A4" s="191" t="s">
        <v>116</v>
      </c>
      <c r="B4" s="196" t="s">
        <v>107</v>
      </c>
      <c r="C4" s="196"/>
      <c r="D4" s="196"/>
      <c r="E4" s="196"/>
      <c r="F4" s="194" t="s">
        <v>51</v>
      </c>
      <c r="G4" s="194"/>
      <c r="H4" s="194" t="s">
        <v>99</v>
      </c>
      <c r="I4" s="194"/>
      <c r="J4" s="199" t="s">
        <v>153</v>
      </c>
      <c r="K4" s="199"/>
      <c r="L4" s="199"/>
      <c r="M4" s="199"/>
      <c r="N4" s="199"/>
      <c r="O4" s="199"/>
      <c r="P4" s="1"/>
    </row>
    <row r="5" spans="1:23" s="5" customFormat="1" ht="29.25" customHeight="1" x14ac:dyDescent="0.2">
      <c r="A5" s="191"/>
      <c r="B5" s="197" t="s">
        <v>52</v>
      </c>
      <c r="C5" s="200" t="s">
        <v>144</v>
      </c>
      <c r="D5" s="189" t="s">
        <v>129</v>
      </c>
      <c r="E5" s="189" t="s">
        <v>130</v>
      </c>
      <c r="F5" s="194"/>
      <c r="G5" s="194"/>
      <c r="H5" s="194"/>
      <c r="I5" s="194"/>
      <c r="J5" s="199"/>
      <c r="K5" s="199"/>
      <c r="L5" s="199"/>
      <c r="M5" s="199"/>
      <c r="N5" s="199"/>
      <c r="O5" s="199"/>
      <c r="P5" s="1"/>
    </row>
    <row r="6" spans="1:23" s="5" customFormat="1" ht="36.75" customHeight="1" x14ac:dyDescent="0.2">
      <c r="A6" s="191"/>
      <c r="B6" s="197"/>
      <c r="C6" s="200"/>
      <c r="D6" s="189"/>
      <c r="E6" s="189"/>
      <c r="F6" s="194"/>
      <c r="G6" s="194"/>
      <c r="H6" s="194"/>
      <c r="I6" s="194"/>
      <c r="J6" s="198" t="s">
        <v>52</v>
      </c>
      <c r="K6" s="198" t="s">
        <v>53</v>
      </c>
      <c r="L6" s="198" t="s">
        <v>54</v>
      </c>
      <c r="M6" s="198" t="s">
        <v>55</v>
      </c>
      <c r="N6" s="198" t="s">
        <v>56</v>
      </c>
      <c r="O6" s="198" t="s">
        <v>57</v>
      </c>
      <c r="P6" s="1"/>
    </row>
    <row r="7" spans="1:23" s="5" customFormat="1" ht="23.25" customHeight="1" x14ac:dyDescent="0.2">
      <c r="A7" s="191"/>
      <c r="B7" s="197"/>
      <c r="C7" s="200"/>
      <c r="D7" s="189"/>
      <c r="E7" s="189"/>
      <c r="F7" s="194" t="s">
        <v>131</v>
      </c>
      <c r="G7" s="194"/>
      <c r="H7" s="194"/>
      <c r="I7" s="194"/>
      <c r="J7" s="198"/>
      <c r="K7" s="198"/>
      <c r="L7" s="198"/>
      <c r="M7" s="198"/>
      <c r="N7" s="198"/>
      <c r="O7" s="198"/>
      <c r="P7" s="1"/>
    </row>
    <row r="8" spans="1:23" s="12" customFormat="1" ht="18.75" customHeight="1" x14ac:dyDescent="0.2">
      <c r="A8" s="191"/>
      <c r="B8" s="201" t="s">
        <v>152</v>
      </c>
      <c r="C8" s="201"/>
      <c r="D8" s="201"/>
      <c r="E8" s="201"/>
      <c r="F8" s="80">
        <v>2016</v>
      </c>
      <c r="G8" s="80">
        <v>2017</v>
      </c>
      <c r="H8" s="80">
        <v>2016</v>
      </c>
      <c r="I8" s="80">
        <v>2017</v>
      </c>
      <c r="J8" s="198"/>
      <c r="K8" s="198"/>
      <c r="L8" s="198"/>
      <c r="M8" s="198"/>
      <c r="N8" s="198"/>
      <c r="O8" s="198"/>
      <c r="P8" s="14"/>
    </row>
    <row r="9" spans="1:23" s="62" customFormat="1" ht="12" customHeight="1" x14ac:dyDescent="0.2">
      <c r="A9" s="81">
        <v>1</v>
      </c>
      <c r="B9" s="124">
        <v>2</v>
      </c>
      <c r="C9" s="124">
        <v>3</v>
      </c>
      <c r="D9" s="124">
        <v>4</v>
      </c>
      <c r="E9" s="124">
        <v>5</v>
      </c>
      <c r="F9" s="124">
        <v>6</v>
      </c>
      <c r="G9" s="124">
        <v>7</v>
      </c>
      <c r="H9" s="124">
        <v>8</v>
      </c>
      <c r="I9" s="124">
        <v>9</v>
      </c>
      <c r="J9" s="124">
        <v>10</v>
      </c>
      <c r="K9" s="124">
        <v>11</v>
      </c>
      <c r="L9" s="124">
        <v>12</v>
      </c>
      <c r="M9" s="124">
        <v>13</v>
      </c>
      <c r="N9" s="124">
        <v>14</v>
      </c>
      <c r="O9" s="124">
        <v>15</v>
      </c>
      <c r="P9" s="61"/>
    </row>
    <row r="10" spans="1:23" s="5" customFormat="1" ht="19.5" customHeight="1" x14ac:dyDescent="0.2">
      <c r="A10" s="134" t="s">
        <v>117</v>
      </c>
      <c r="B10" s="187">
        <v>61</v>
      </c>
      <c r="C10" s="187">
        <v>56</v>
      </c>
      <c r="D10" s="73">
        <v>56</v>
      </c>
      <c r="E10" s="73">
        <v>0</v>
      </c>
      <c r="F10" s="187">
        <v>844042.87467999989</v>
      </c>
      <c r="G10" s="73">
        <v>936424.54130000004</v>
      </c>
      <c r="H10" s="187">
        <v>863856.96850000008</v>
      </c>
      <c r="I10" s="73">
        <v>784603.42500000016</v>
      </c>
      <c r="J10" s="71">
        <f>K10+L10+M10+N10+O10</f>
        <v>16</v>
      </c>
      <c r="K10" s="71">
        <v>0</v>
      </c>
      <c r="L10" s="168">
        <v>6</v>
      </c>
      <c r="M10" s="168">
        <v>10</v>
      </c>
      <c r="N10" s="168">
        <v>0</v>
      </c>
      <c r="O10" s="168">
        <v>0</v>
      </c>
      <c r="P10" s="1"/>
    </row>
    <row r="11" spans="1:23" s="4" customFormat="1" ht="19.5" customHeight="1" x14ac:dyDescent="0.2">
      <c r="A11" s="134" t="s">
        <v>118</v>
      </c>
      <c r="B11" s="187">
        <v>36</v>
      </c>
      <c r="C11" s="187">
        <v>36</v>
      </c>
      <c r="D11" s="187">
        <v>34</v>
      </c>
      <c r="E11" s="187">
        <v>2</v>
      </c>
      <c r="F11" s="187">
        <v>193186.54200000002</v>
      </c>
      <c r="G11" s="73">
        <v>160491.36219999997</v>
      </c>
      <c r="H11" s="187">
        <v>193172.54</v>
      </c>
      <c r="I11" s="73">
        <v>162896.03899999999</v>
      </c>
      <c r="J11" s="168">
        <f t="shared" ref="J11:J14" si="0">K11+L11+M11+N11+O11</f>
        <v>7</v>
      </c>
      <c r="K11" s="168">
        <v>0</v>
      </c>
      <c r="L11" s="168">
        <v>3</v>
      </c>
      <c r="M11" s="168">
        <v>2</v>
      </c>
      <c r="N11" s="168">
        <v>0</v>
      </c>
      <c r="O11" s="168">
        <v>2</v>
      </c>
      <c r="P11" s="3"/>
    </row>
    <row r="12" spans="1:23" s="6" customFormat="1" ht="19.5" customHeight="1" x14ac:dyDescent="0.2">
      <c r="A12" s="135" t="s">
        <v>20</v>
      </c>
      <c r="B12" s="187">
        <v>395</v>
      </c>
      <c r="C12" s="187">
        <v>355</v>
      </c>
      <c r="D12" s="73">
        <v>322</v>
      </c>
      <c r="E12" s="73">
        <v>33</v>
      </c>
      <c r="F12" s="187">
        <v>580784.60380000016</v>
      </c>
      <c r="G12" s="73">
        <v>606372.2620870003</v>
      </c>
      <c r="H12" s="187">
        <v>601479.87004999991</v>
      </c>
      <c r="I12" s="73">
        <v>713154.45700000017</v>
      </c>
      <c r="J12" s="168">
        <f t="shared" si="0"/>
        <v>54</v>
      </c>
      <c r="K12" s="168">
        <v>0</v>
      </c>
      <c r="L12" s="168">
        <v>22</v>
      </c>
      <c r="M12" s="168">
        <v>20</v>
      </c>
      <c r="N12" s="168">
        <v>1</v>
      </c>
      <c r="O12" s="168">
        <v>11</v>
      </c>
      <c r="P12" s="2"/>
    </row>
    <row r="13" spans="1:23" s="1" customFormat="1" ht="19.5" customHeight="1" x14ac:dyDescent="0.2">
      <c r="A13" s="135" t="s">
        <v>101</v>
      </c>
      <c r="B13" s="187">
        <v>150</v>
      </c>
      <c r="C13" s="187">
        <v>108</v>
      </c>
      <c r="D13" s="73">
        <v>57</v>
      </c>
      <c r="E13" s="73">
        <v>51</v>
      </c>
      <c r="F13" s="187">
        <v>184875.89237000002</v>
      </c>
      <c r="G13" s="73">
        <v>62558.666299999975</v>
      </c>
      <c r="H13" s="187">
        <v>71743.210000000036</v>
      </c>
      <c r="I13" s="73">
        <v>60491.170209000011</v>
      </c>
      <c r="J13" s="168">
        <f t="shared" si="0"/>
        <v>20</v>
      </c>
      <c r="K13" s="168">
        <v>1</v>
      </c>
      <c r="L13" s="168">
        <v>14</v>
      </c>
      <c r="M13" s="168">
        <v>1</v>
      </c>
      <c r="N13" s="168">
        <v>0</v>
      </c>
      <c r="O13" s="168">
        <v>4</v>
      </c>
    </row>
    <row r="14" spans="1:23" s="1" customFormat="1" ht="19.5" customHeight="1" x14ac:dyDescent="0.2">
      <c r="A14" s="135" t="s">
        <v>100</v>
      </c>
      <c r="B14" s="187">
        <v>1114</v>
      </c>
      <c r="C14" s="187">
        <v>1049</v>
      </c>
      <c r="D14" s="73">
        <v>88</v>
      </c>
      <c r="E14" s="73">
        <v>961</v>
      </c>
      <c r="F14" s="187">
        <v>437142.88556000008</v>
      </c>
      <c r="G14" s="142">
        <v>262984.31653700012</v>
      </c>
      <c r="H14" s="187">
        <v>481226.56171137339</v>
      </c>
      <c r="I14" s="142">
        <v>213165.58236999996</v>
      </c>
      <c r="J14" s="168">
        <f t="shared" si="0"/>
        <v>99</v>
      </c>
      <c r="K14" s="168">
        <v>13</v>
      </c>
      <c r="L14" s="168">
        <v>28</v>
      </c>
      <c r="M14" s="168">
        <v>28</v>
      </c>
      <c r="N14" s="168">
        <v>5</v>
      </c>
      <c r="O14" s="168">
        <v>25</v>
      </c>
      <c r="S14" s="155"/>
    </row>
    <row r="15" spans="1:23" s="1" customFormat="1" ht="19.5" customHeight="1" x14ac:dyDescent="0.2">
      <c r="A15" s="89" t="s">
        <v>29</v>
      </c>
      <c r="B15" s="72">
        <v>1756</v>
      </c>
      <c r="C15" s="72">
        <v>1604</v>
      </c>
      <c r="D15" s="72">
        <v>557</v>
      </c>
      <c r="E15" s="72">
        <v>1047</v>
      </c>
      <c r="F15" s="72">
        <f t="shared" ref="F15:O15" si="1">SUM(F10:F14)</f>
        <v>2240032.7984100003</v>
      </c>
      <c r="G15" s="72">
        <v>2028831.1484239977</v>
      </c>
      <c r="H15" s="72">
        <f t="shared" si="1"/>
        <v>2211479.1502613733</v>
      </c>
      <c r="I15" s="72">
        <v>1934310.6735789999</v>
      </c>
      <c r="J15" s="72">
        <f t="shared" si="1"/>
        <v>196</v>
      </c>
      <c r="K15" s="72">
        <f t="shared" si="1"/>
        <v>14</v>
      </c>
      <c r="L15" s="72">
        <f t="shared" si="1"/>
        <v>73</v>
      </c>
      <c r="M15" s="72">
        <f t="shared" si="1"/>
        <v>61</v>
      </c>
      <c r="N15" s="72">
        <f t="shared" si="1"/>
        <v>6</v>
      </c>
      <c r="O15" s="72">
        <f t="shared" si="1"/>
        <v>42</v>
      </c>
    </row>
    <row r="16" spans="1:23" s="1" customFormat="1" ht="70.5" customHeight="1" x14ac:dyDescent="0.2">
      <c r="A16" s="195" t="s">
        <v>132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</row>
    <row r="17" spans="1:19" s="1" customFormat="1" ht="19.5" customHeight="1" x14ac:dyDescent="0.2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9" s="1" customFormat="1" ht="22.5" customHeight="1" x14ac:dyDescent="0.2">
      <c r="A18" s="15" t="s">
        <v>126</v>
      </c>
      <c r="B18" s="34"/>
      <c r="C18" s="34"/>
      <c r="D18" s="34"/>
      <c r="E18" s="34"/>
      <c r="H18" s="34"/>
      <c r="I18" s="34"/>
      <c r="J18" s="34"/>
      <c r="K18" s="34"/>
      <c r="L18" s="34"/>
      <c r="M18" s="34"/>
      <c r="N18" s="34"/>
      <c r="O18" s="34"/>
    </row>
    <row r="19" spans="1:19" s="4" customFormat="1" ht="31.5" customHeight="1" x14ac:dyDescent="0.2">
      <c r="A19" s="214" t="s">
        <v>58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3"/>
    </row>
    <row r="20" spans="1:19" s="5" customFormat="1" ht="24" customHeight="1" x14ac:dyDescent="0.2">
      <c r="A20" s="206" t="s">
        <v>30</v>
      </c>
      <c r="B20" s="204" t="s">
        <v>107</v>
      </c>
      <c r="C20" s="204"/>
      <c r="D20" s="204"/>
      <c r="E20" s="204"/>
      <c r="F20" s="202" t="s">
        <v>51</v>
      </c>
      <c r="G20" s="202"/>
      <c r="H20" s="202" t="s">
        <v>99</v>
      </c>
      <c r="I20" s="202"/>
      <c r="J20" s="199" t="s">
        <v>153</v>
      </c>
      <c r="K20" s="199"/>
      <c r="L20" s="199"/>
      <c r="M20" s="199"/>
      <c r="N20" s="199"/>
      <c r="O20" s="199"/>
      <c r="P20" s="1"/>
    </row>
    <row r="21" spans="1:19" s="5" customFormat="1" ht="29.25" customHeight="1" x14ac:dyDescent="0.2">
      <c r="A21" s="206"/>
      <c r="B21" s="207" t="s">
        <v>52</v>
      </c>
      <c r="C21" s="200" t="s">
        <v>144</v>
      </c>
      <c r="D21" s="200" t="s">
        <v>111</v>
      </c>
      <c r="E21" s="200" t="s">
        <v>112</v>
      </c>
      <c r="F21" s="202"/>
      <c r="G21" s="202"/>
      <c r="H21" s="202"/>
      <c r="I21" s="202"/>
      <c r="J21" s="199"/>
      <c r="K21" s="199"/>
      <c r="L21" s="199"/>
      <c r="M21" s="199"/>
      <c r="N21" s="199"/>
      <c r="O21" s="199"/>
      <c r="P21" s="1"/>
    </row>
    <row r="22" spans="1:19" s="5" customFormat="1" ht="34.5" customHeight="1" x14ac:dyDescent="0.2">
      <c r="A22" s="206"/>
      <c r="B22" s="207"/>
      <c r="C22" s="200"/>
      <c r="D22" s="200"/>
      <c r="E22" s="200"/>
      <c r="F22" s="202"/>
      <c r="G22" s="202"/>
      <c r="H22" s="202"/>
      <c r="I22" s="202"/>
      <c r="J22" s="203" t="s">
        <v>52</v>
      </c>
      <c r="K22" s="203" t="s">
        <v>53</v>
      </c>
      <c r="L22" s="203" t="s">
        <v>54</v>
      </c>
      <c r="M22" s="203" t="s">
        <v>55</v>
      </c>
      <c r="N22" s="203" t="s">
        <v>56</v>
      </c>
      <c r="O22" s="203" t="s">
        <v>57</v>
      </c>
      <c r="P22" s="1"/>
    </row>
    <row r="23" spans="1:19" s="5" customFormat="1" ht="23.25" customHeight="1" x14ac:dyDescent="0.2">
      <c r="A23" s="206"/>
      <c r="B23" s="207"/>
      <c r="C23" s="200"/>
      <c r="D23" s="200"/>
      <c r="E23" s="200"/>
      <c r="F23" s="202" t="s">
        <v>113</v>
      </c>
      <c r="G23" s="202"/>
      <c r="H23" s="202"/>
      <c r="I23" s="202"/>
      <c r="J23" s="203"/>
      <c r="K23" s="203"/>
      <c r="L23" s="203"/>
      <c r="M23" s="203"/>
      <c r="N23" s="203"/>
      <c r="O23" s="203"/>
      <c r="P23" s="1"/>
    </row>
    <row r="24" spans="1:19" s="12" customFormat="1" ht="18.75" customHeight="1" x14ac:dyDescent="0.2">
      <c r="A24" s="206"/>
      <c r="B24" s="201" t="s">
        <v>152</v>
      </c>
      <c r="C24" s="201"/>
      <c r="D24" s="201"/>
      <c r="E24" s="201"/>
      <c r="F24" s="165">
        <v>2016</v>
      </c>
      <c r="G24" s="165">
        <v>2017</v>
      </c>
      <c r="H24" s="165">
        <v>2016</v>
      </c>
      <c r="I24" s="165">
        <v>2017</v>
      </c>
      <c r="J24" s="203"/>
      <c r="K24" s="203"/>
      <c r="L24" s="203"/>
      <c r="M24" s="203"/>
      <c r="N24" s="203"/>
      <c r="O24" s="203"/>
      <c r="P24" s="14"/>
    </row>
    <row r="25" spans="1:19" s="62" customFormat="1" ht="12" customHeight="1" x14ac:dyDescent="0.2">
      <c r="A25" s="60">
        <v>1</v>
      </c>
      <c r="B25" s="63">
        <v>2</v>
      </c>
      <c r="C25" s="60">
        <v>3</v>
      </c>
      <c r="D25" s="63">
        <v>4</v>
      </c>
      <c r="E25" s="60">
        <v>5</v>
      </c>
      <c r="F25" s="63">
        <v>6</v>
      </c>
      <c r="G25" s="60">
        <v>7</v>
      </c>
      <c r="H25" s="63">
        <v>8</v>
      </c>
      <c r="I25" s="60">
        <v>9</v>
      </c>
      <c r="J25" s="63">
        <v>10</v>
      </c>
      <c r="K25" s="60">
        <v>11</v>
      </c>
      <c r="L25" s="63">
        <v>12</v>
      </c>
      <c r="M25" s="60">
        <v>13</v>
      </c>
      <c r="N25" s="63">
        <v>14</v>
      </c>
      <c r="O25" s="60">
        <v>15</v>
      </c>
      <c r="P25" s="61"/>
    </row>
    <row r="26" spans="1:19" s="5" customFormat="1" ht="19.5" customHeight="1" x14ac:dyDescent="0.2">
      <c r="A26" s="19" t="s">
        <v>5</v>
      </c>
      <c r="B26" s="172">
        <v>134</v>
      </c>
      <c r="C26" s="166">
        <v>119</v>
      </c>
      <c r="D26" s="166">
        <v>50</v>
      </c>
      <c r="E26" s="166">
        <v>69</v>
      </c>
      <c r="F26" s="71">
        <v>159056.96185000005</v>
      </c>
      <c r="G26" s="73">
        <v>165082.47400000002</v>
      </c>
      <c r="H26" s="71">
        <v>241897.38945000016</v>
      </c>
      <c r="I26" s="166">
        <v>169424.91090000002</v>
      </c>
      <c r="J26" s="71">
        <f>SUM(K26+L26+M26+N26+O26)</f>
        <v>15</v>
      </c>
      <c r="K26" s="73">
        <v>0</v>
      </c>
      <c r="L26" s="73">
        <v>9</v>
      </c>
      <c r="M26" s="73">
        <v>4</v>
      </c>
      <c r="N26" s="73">
        <v>0</v>
      </c>
      <c r="O26" s="73">
        <v>2</v>
      </c>
      <c r="P26" s="95"/>
    </row>
    <row r="27" spans="1:19" s="5" customFormat="1" ht="19.5" customHeight="1" x14ac:dyDescent="0.2">
      <c r="A27" s="19" t="s">
        <v>6</v>
      </c>
      <c r="B27" s="172">
        <v>90</v>
      </c>
      <c r="C27" s="166">
        <v>84</v>
      </c>
      <c r="D27" s="166">
        <v>19</v>
      </c>
      <c r="E27" s="166">
        <v>65</v>
      </c>
      <c r="F27" s="71">
        <v>76355.085029999958</v>
      </c>
      <c r="G27" s="73">
        <v>83960.538300000015</v>
      </c>
      <c r="H27" s="71">
        <v>133056.15957999998</v>
      </c>
      <c r="I27" s="166">
        <v>92609.684900000007</v>
      </c>
      <c r="J27" s="168">
        <f t="shared" ref="J27:J41" si="2">SUM(K27+L27+M27+N27+O27)</f>
        <v>14</v>
      </c>
      <c r="K27" s="73">
        <v>1</v>
      </c>
      <c r="L27" s="73">
        <v>5</v>
      </c>
      <c r="M27" s="73">
        <v>5</v>
      </c>
      <c r="N27" s="73">
        <v>0</v>
      </c>
      <c r="O27" s="73">
        <v>3</v>
      </c>
      <c r="P27" s="95"/>
    </row>
    <row r="28" spans="1:19" s="5" customFormat="1" ht="19.5" customHeight="1" x14ac:dyDescent="0.2">
      <c r="A28" s="20" t="s">
        <v>7</v>
      </c>
      <c r="B28" s="172">
        <v>99</v>
      </c>
      <c r="C28" s="166">
        <v>98</v>
      </c>
      <c r="D28" s="166">
        <v>21</v>
      </c>
      <c r="E28" s="166">
        <v>77</v>
      </c>
      <c r="F28" s="71">
        <v>81454.834000000032</v>
      </c>
      <c r="G28" s="142">
        <v>94706.694640000016</v>
      </c>
      <c r="H28" s="71">
        <v>42266.036871373311</v>
      </c>
      <c r="I28" s="175">
        <v>65333.746919999983</v>
      </c>
      <c r="J28" s="168">
        <f t="shared" si="2"/>
        <v>9</v>
      </c>
      <c r="K28" s="73">
        <v>0</v>
      </c>
      <c r="L28" s="73">
        <v>4</v>
      </c>
      <c r="M28" s="73">
        <v>1</v>
      </c>
      <c r="N28" s="73">
        <v>1</v>
      </c>
      <c r="O28" s="73">
        <v>3</v>
      </c>
      <c r="P28" s="95"/>
    </row>
    <row r="29" spans="1:19" s="5" customFormat="1" ht="19.5" customHeight="1" x14ac:dyDescent="0.2">
      <c r="A29" s="21" t="s">
        <v>9</v>
      </c>
      <c r="B29" s="172">
        <v>70</v>
      </c>
      <c r="C29" s="166">
        <v>67</v>
      </c>
      <c r="D29" s="166">
        <v>24</v>
      </c>
      <c r="E29" s="166">
        <v>43</v>
      </c>
      <c r="F29" s="71">
        <v>105602.349</v>
      </c>
      <c r="G29" s="73">
        <v>132660.91939999998</v>
      </c>
      <c r="H29" s="71">
        <v>117700.71499999997</v>
      </c>
      <c r="I29" s="166">
        <v>132855.19699999996</v>
      </c>
      <c r="J29" s="168">
        <f t="shared" si="2"/>
        <v>9</v>
      </c>
      <c r="K29" s="73">
        <v>1</v>
      </c>
      <c r="L29" s="73">
        <v>1</v>
      </c>
      <c r="M29" s="73">
        <v>3</v>
      </c>
      <c r="N29" s="73">
        <v>0</v>
      </c>
      <c r="O29" s="73">
        <v>4</v>
      </c>
      <c r="P29" s="95"/>
    </row>
    <row r="30" spans="1:19" s="5" customFormat="1" ht="19.5" customHeight="1" x14ac:dyDescent="0.2">
      <c r="A30" s="21" t="s">
        <v>8</v>
      </c>
      <c r="B30" s="172">
        <v>60</v>
      </c>
      <c r="C30" s="166">
        <v>53</v>
      </c>
      <c r="D30" s="166">
        <v>21</v>
      </c>
      <c r="E30" s="166">
        <v>32</v>
      </c>
      <c r="F30" s="71">
        <v>58503.593690000016</v>
      </c>
      <c r="G30" s="73">
        <v>45663.518600000018</v>
      </c>
      <c r="H30" s="71">
        <v>62783.314839999992</v>
      </c>
      <c r="I30" s="166">
        <v>45966.255599999997</v>
      </c>
      <c r="J30" s="168">
        <f t="shared" si="2"/>
        <v>8</v>
      </c>
      <c r="K30" s="73">
        <v>0</v>
      </c>
      <c r="L30" s="73">
        <v>3</v>
      </c>
      <c r="M30" s="73">
        <v>2</v>
      </c>
      <c r="N30" s="73">
        <v>0</v>
      </c>
      <c r="O30" s="73">
        <v>3</v>
      </c>
      <c r="P30" s="95"/>
    </row>
    <row r="31" spans="1:19" s="5" customFormat="1" ht="19.5" customHeight="1" x14ac:dyDescent="0.2">
      <c r="A31" s="19" t="s">
        <v>10</v>
      </c>
      <c r="B31" s="172">
        <v>212</v>
      </c>
      <c r="C31" s="166">
        <v>190</v>
      </c>
      <c r="D31" s="166">
        <v>59</v>
      </c>
      <c r="E31" s="166">
        <v>131</v>
      </c>
      <c r="F31" s="71">
        <v>181362.0532000002</v>
      </c>
      <c r="G31" s="73">
        <v>191302.68230000013</v>
      </c>
      <c r="H31" s="71">
        <v>181291.68600000002</v>
      </c>
      <c r="I31" s="166">
        <v>203924.79620900005</v>
      </c>
      <c r="J31" s="168">
        <f t="shared" si="2"/>
        <v>13</v>
      </c>
      <c r="K31" s="73">
        <v>1</v>
      </c>
      <c r="L31" s="73">
        <v>6</v>
      </c>
      <c r="M31" s="73">
        <v>4</v>
      </c>
      <c r="N31" s="73">
        <v>1</v>
      </c>
      <c r="O31" s="73">
        <v>1</v>
      </c>
      <c r="P31" s="95"/>
      <c r="S31" s="156"/>
    </row>
    <row r="32" spans="1:19" s="5" customFormat="1" ht="19.5" customHeight="1" x14ac:dyDescent="0.2">
      <c r="A32" s="19" t="s">
        <v>11</v>
      </c>
      <c r="B32" s="172">
        <v>161</v>
      </c>
      <c r="C32" s="166">
        <v>142</v>
      </c>
      <c r="D32" s="166">
        <v>52</v>
      </c>
      <c r="E32" s="166">
        <v>90</v>
      </c>
      <c r="F32" s="71">
        <v>289181.8433999999</v>
      </c>
      <c r="G32" s="142">
        <v>335416.12934999989</v>
      </c>
      <c r="H32" s="71">
        <v>290291.73800000019</v>
      </c>
      <c r="I32" s="175">
        <v>180689.96785000002</v>
      </c>
      <c r="J32" s="168">
        <f t="shared" si="2"/>
        <v>22</v>
      </c>
      <c r="K32" s="73">
        <v>1</v>
      </c>
      <c r="L32" s="73">
        <v>8</v>
      </c>
      <c r="M32" s="73">
        <v>3</v>
      </c>
      <c r="N32" s="73">
        <v>2</v>
      </c>
      <c r="O32" s="73">
        <v>8</v>
      </c>
      <c r="P32" s="95"/>
    </row>
    <row r="33" spans="1:16" s="5" customFormat="1" ht="19.5" customHeight="1" x14ac:dyDescent="0.2">
      <c r="A33" s="19" t="s">
        <v>12</v>
      </c>
      <c r="B33" s="172">
        <v>42</v>
      </c>
      <c r="C33" s="166">
        <v>38</v>
      </c>
      <c r="D33" s="166">
        <v>18</v>
      </c>
      <c r="E33" s="166">
        <v>20</v>
      </c>
      <c r="F33" s="71">
        <v>35388.008000000002</v>
      </c>
      <c r="G33" s="73">
        <v>45861.5386</v>
      </c>
      <c r="H33" s="71">
        <v>41202.61299999999</v>
      </c>
      <c r="I33" s="166">
        <v>43665.660000000011</v>
      </c>
      <c r="J33" s="168">
        <f t="shared" si="2"/>
        <v>4</v>
      </c>
      <c r="K33" s="73">
        <v>0</v>
      </c>
      <c r="L33" s="73">
        <v>2</v>
      </c>
      <c r="M33" s="73">
        <v>2</v>
      </c>
      <c r="N33" s="73">
        <v>0</v>
      </c>
      <c r="O33" s="73">
        <v>0</v>
      </c>
      <c r="P33" s="95"/>
    </row>
    <row r="34" spans="1:16" s="5" customFormat="1" ht="19.5" customHeight="1" x14ac:dyDescent="0.2">
      <c r="A34" s="19" t="s">
        <v>14</v>
      </c>
      <c r="B34" s="172">
        <v>168</v>
      </c>
      <c r="C34" s="166">
        <v>142</v>
      </c>
      <c r="D34" s="166">
        <v>28</v>
      </c>
      <c r="E34" s="166">
        <v>114</v>
      </c>
      <c r="F34" s="71">
        <v>95335.255200000072</v>
      </c>
      <c r="G34" s="73">
        <v>98208.954800000007</v>
      </c>
      <c r="H34" s="71">
        <v>91215.192249999964</v>
      </c>
      <c r="I34" s="166">
        <v>94192.208999999988</v>
      </c>
      <c r="J34" s="168">
        <f t="shared" si="2"/>
        <v>13</v>
      </c>
      <c r="K34" s="73">
        <v>2</v>
      </c>
      <c r="L34" s="73">
        <v>4</v>
      </c>
      <c r="M34" s="73">
        <v>3</v>
      </c>
      <c r="N34" s="73">
        <v>0</v>
      </c>
      <c r="O34" s="73">
        <v>4</v>
      </c>
      <c r="P34" s="95"/>
    </row>
    <row r="35" spans="1:16" s="5" customFormat="1" ht="19.5" customHeight="1" x14ac:dyDescent="0.2">
      <c r="A35" s="19" t="s">
        <v>13</v>
      </c>
      <c r="B35" s="172">
        <v>36</v>
      </c>
      <c r="C35" s="166">
        <v>32</v>
      </c>
      <c r="D35" s="166">
        <v>12</v>
      </c>
      <c r="E35" s="166">
        <v>20</v>
      </c>
      <c r="F35" s="71">
        <v>47143.404100000014</v>
      </c>
      <c r="G35" s="73">
        <v>51708.097500000011</v>
      </c>
      <c r="H35" s="71">
        <v>47453.494600000005</v>
      </c>
      <c r="I35" s="166">
        <v>52165.879199999996</v>
      </c>
      <c r="J35" s="168">
        <f t="shared" si="2"/>
        <v>3</v>
      </c>
      <c r="K35" s="73">
        <v>1</v>
      </c>
      <c r="L35" s="73">
        <v>0</v>
      </c>
      <c r="M35" s="73">
        <v>2</v>
      </c>
      <c r="N35" s="73">
        <v>0</v>
      </c>
      <c r="O35" s="73">
        <v>0</v>
      </c>
      <c r="P35" s="95"/>
    </row>
    <row r="36" spans="1:16" s="5" customFormat="1" ht="19.5" customHeight="1" x14ac:dyDescent="0.2">
      <c r="A36" s="19" t="s">
        <v>15</v>
      </c>
      <c r="B36" s="172">
        <v>95</v>
      </c>
      <c r="C36" s="166">
        <v>88</v>
      </c>
      <c r="D36" s="166">
        <v>39</v>
      </c>
      <c r="E36" s="166">
        <v>49</v>
      </c>
      <c r="F36" s="71">
        <v>110127.58980000005</v>
      </c>
      <c r="G36" s="73">
        <v>120255.71859999996</v>
      </c>
      <c r="H36" s="71">
        <v>106875.71880000002</v>
      </c>
      <c r="I36" s="166">
        <v>153997.52900000004</v>
      </c>
      <c r="J36" s="168">
        <f t="shared" si="2"/>
        <v>7</v>
      </c>
      <c r="K36" s="73">
        <v>0</v>
      </c>
      <c r="L36" s="73">
        <v>0</v>
      </c>
      <c r="M36" s="73">
        <v>5</v>
      </c>
      <c r="N36" s="73">
        <v>0</v>
      </c>
      <c r="O36" s="73">
        <v>2</v>
      </c>
      <c r="P36" s="95"/>
    </row>
    <row r="37" spans="1:16" s="5" customFormat="1" ht="19.5" customHeight="1" x14ac:dyDescent="0.2">
      <c r="A37" s="19" t="s">
        <v>16</v>
      </c>
      <c r="B37" s="172">
        <v>160</v>
      </c>
      <c r="C37" s="166">
        <v>156</v>
      </c>
      <c r="D37" s="166">
        <v>69</v>
      </c>
      <c r="E37" s="166">
        <v>87</v>
      </c>
      <c r="F37" s="71">
        <v>229912.35286000001</v>
      </c>
      <c r="G37" s="73">
        <v>238433.07241500009</v>
      </c>
      <c r="H37" s="71">
        <v>240543.94592000009</v>
      </c>
      <c r="I37" s="166">
        <v>260043.43199999991</v>
      </c>
      <c r="J37" s="168">
        <f t="shared" si="2"/>
        <v>22</v>
      </c>
      <c r="K37" s="73">
        <v>4</v>
      </c>
      <c r="L37" s="73">
        <v>8</v>
      </c>
      <c r="M37" s="73">
        <v>8</v>
      </c>
      <c r="N37" s="73">
        <v>0</v>
      </c>
      <c r="O37" s="73">
        <v>2</v>
      </c>
      <c r="P37" s="95"/>
    </row>
    <row r="38" spans="1:16" s="5" customFormat="1" ht="19.5" customHeight="1" x14ac:dyDescent="0.2">
      <c r="A38" s="19" t="s">
        <v>17</v>
      </c>
      <c r="B38" s="172">
        <v>75</v>
      </c>
      <c r="C38" s="166">
        <v>68</v>
      </c>
      <c r="D38" s="166">
        <v>16</v>
      </c>
      <c r="E38" s="166">
        <v>52</v>
      </c>
      <c r="F38" s="71">
        <v>44920.743999999999</v>
      </c>
      <c r="G38" s="73">
        <v>75765.083581999977</v>
      </c>
      <c r="H38" s="71">
        <v>45951.383999999991</v>
      </c>
      <c r="I38" s="166">
        <v>83699.618999999992</v>
      </c>
      <c r="J38" s="168">
        <f t="shared" si="2"/>
        <v>6</v>
      </c>
      <c r="K38" s="73">
        <v>0</v>
      </c>
      <c r="L38" s="73">
        <v>4</v>
      </c>
      <c r="M38" s="73">
        <v>1</v>
      </c>
      <c r="N38" s="73">
        <v>0</v>
      </c>
      <c r="O38" s="73">
        <v>1</v>
      </c>
      <c r="P38" s="95"/>
    </row>
    <row r="39" spans="1:16" s="5" customFormat="1" ht="19.5" customHeight="1" x14ac:dyDescent="0.2">
      <c r="A39" s="19" t="s">
        <v>103</v>
      </c>
      <c r="B39" s="172">
        <v>188</v>
      </c>
      <c r="C39" s="166">
        <v>174</v>
      </c>
      <c r="D39" s="166">
        <v>57</v>
      </c>
      <c r="E39" s="166">
        <v>117</v>
      </c>
      <c r="F39" s="71">
        <v>508623.61828000005</v>
      </c>
      <c r="G39" s="73">
        <v>185252.77208000014</v>
      </c>
      <c r="H39" s="71">
        <v>354137.06994999998</v>
      </c>
      <c r="I39" s="166">
        <v>189329.02200000008</v>
      </c>
      <c r="J39" s="168">
        <f t="shared" si="2"/>
        <v>19</v>
      </c>
      <c r="K39" s="73">
        <v>1</v>
      </c>
      <c r="L39" s="73">
        <v>8</v>
      </c>
      <c r="M39" s="73">
        <v>5</v>
      </c>
      <c r="N39" s="73">
        <v>1</v>
      </c>
      <c r="O39" s="73">
        <v>4</v>
      </c>
      <c r="P39" s="95"/>
    </row>
    <row r="40" spans="1:16" s="5" customFormat="1" ht="19.5" customHeight="1" x14ac:dyDescent="0.2">
      <c r="A40" s="19" t="s">
        <v>18</v>
      </c>
      <c r="B40" s="172">
        <v>72</v>
      </c>
      <c r="C40" s="166">
        <v>65</v>
      </c>
      <c r="D40" s="166">
        <v>31</v>
      </c>
      <c r="E40" s="166">
        <v>34</v>
      </c>
      <c r="F40" s="71">
        <v>56942.409999999982</v>
      </c>
      <c r="G40" s="73">
        <v>64292.800000000003</v>
      </c>
      <c r="H40" s="71">
        <v>56810.749999999978</v>
      </c>
      <c r="I40" s="166">
        <v>63482.506000000001</v>
      </c>
      <c r="J40" s="168">
        <f t="shared" si="2"/>
        <v>21</v>
      </c>
      <c r="K40" s="73">
        <v>1</v>
      </c>
      <c r="L40" s="73">
        <v>9</v>
      </c>
      <c r="M40" s="73">
        <v>7</v>
      </c>
      <c r="N40" s="73">
        <v>1</v>
      </c>
      <c r="O40" s="73">
        <v>3</v>
      </c>
      <c r="P40" s="95"/>
    </row>
    <row r="41" spans="1:16" s="5" customFormat="1" ht="19.5" customHeight="1" x14ac:dyDescent="0.2">
      <c r="A41" s="19" t="s">
        <v>19</v>
      </c>
      <c r="B41" s="172">
        <v>94</v>
      </c>
      <c r="C41" s="166">
        <v>88</v>
      </c>
      <c r="D41" s="166">
        <v>41</v>
      </c>
      <c r="E41" s="166">
        <v>47</v>
      </c>
      <c r="F41" s="71">
        <v>160122.69599999994</v>
      </c>
      <c r="G41" s="73">
        <v>100260.15425700002</v>
      </c>
      <c r="H41" s="71">
        <v>158001.94199999995</v>
      </c>
      <c r="I41" s="166">
        <v>102930.258</v>
      </c>
      <c r="J41" s="168">
        <f t="shared" si="2"/>
        <v>11</v>
      </c>
      <c r="K41" s="73">
        <v>1</v>
      </c>
      <c r="L41" s="73">
        <v>2</v>
      </c>
      <c r="M41" s="73">
        <v>6</v>
      </c>
      <c r="N41" s="73">
        <v>0</v>
      </c>
      <c r="O41" s="73">
        <v>2</v>
      </c>
      <c r="P41" s="95"/>
    </row>
    <row r="42" spans="1:16" s="5" customFormat="1" ht="19.5" customHeight="1" x14ac:dyDescent="0.2">
      <c r="A42" s="51" t="s">
        <v>29</v>
      </c>
      <c r="B42" s="49">
        <v>1756</v>
      </c>
      <c r="C42" s="174">
        <v>1604</v>
      </c>
      <c r="D42" s="66">
        <v>557</v>
      </c>
      <c r="E42" s="66">
        <v>1047</v>
      </c>
      <c r="F42" s="49">
        <f t="shared" ref="F42:O42" si="3">SUM(F26:F41)</f>
        <v>2240032.7984099998</v>
      </c>
      <c r="G42" s="49">
        <v>2028831.1484239977</v>
      </c>
      <c r="H42" s="49">
        <f t="shared" si="3"/>
        <v>2211479.1502613733</v>
      </c>
      <c r="I42" s="66">
        <v>1934310.6735789999</v>
      </c>
      <c r="J42" s="49">
        <f t="shared" si="3"/>
        <v>196</v>
      </c>
      <c r="K42" s="49">
        <f t="shared" si="3"/>
        <v>14</v>
      </c>
      <c r="L42" s="49">
        <f t="shared" si="3"/>
        <v>73</v>
      </c>
      <c r="M42" s="49">
        <f t="shared" si="3"/>
        <v>61</v>
      </c>
      <c r="N42" s="49">
        <f t="shared" si="3"/>
        <v>6</v>
      </c>
      <c r="O42" s="49">
        <f t="shared" si="3"/>
        <v>42</v>
      </c>
      <c r="P42" s="1"/>
    </row>
    <row r="43" spans="1:16" s="1" customFormat="1" ht="19.5" customHeight="1" x14ac:dyDescent="0.2">
      <c r="A43" s="26"/>
      <c r="B43" s="35"/>
      <c r="C43" s="35"/>
      <c r="D43" s="35"/>
      <c r="E43" s="35"/>
      <c r="F43" s="31"/>
      <c r="G43" s="30"/>
      <c r="H43" s="36"/>
      <c r="I43" s="36"/>
      <c r="J43" s="30"/>
      <c r="K43" s="30"/>
      <c r="L43" s="30"/>
      <c r="M43" s="30"/>
      <c r="N43" s="30"/>
      <c r="O43" s="30"/>
    </row>
    <row r="44" spans="1:16" s="1" customFormat="1" ht="22.5" customHeight="1" x14ac:dyDescent="0.2">
      <c r="A44" s="136" t="s">
        <v>127</v>
      </c>
      <c r="B44" s="35"/>
      <c r="C44" s="35"/>
      <c r="D44" s="35"/>
      <c r="E44" s="35"/>
      <c r="F44" s="31"/>
      <c r="G44" s="30"/>
      <c r="H44" s="36"/>
      <c r="I44" s="36"/>
      <c r="J44" s="30"/>
      <c r="K44" s="30"/>
      <c r="L44" s="30"/>
      <c r="M44" s="30"/>
      <c r="N44" s="30"/>
      <c r="O44" s="30"/>
    </row>
    <row r="45" spans="1:16" s="4" customFormat="1" ht="30.75" customHeight="1" x14ac:dyDescent="0.2">
      <c r="A45" s="205" t="s">
        <v>114</v>
      </c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3"/>
    </row>
    <row r="46" spans="1:16" s="4" customFormat="1" ht="23.25" customHeight="1" x14ac:dyDescent="0.2">
      <c r="A46" s="206" t="s">
        <v>104</v>
      </c>
      <c r="B46" s="204" t="s">
        <v>107</v>
      </c>
      <c r="C46" s="204"/>
      <c r="D46" s="204"/>
      <c r="E46" s="204"/>
      <c r="F46" s="202" t="s">
        <v>51</v>
      </c>
      <c r="G46" s="202"/>
      <c r="H46" s="202" t="s">
        <v>99</v>
      </c>
      <c r="I46" s="202"/>
      <c r="J46" s="208" t="s">
        <v>153</v>
      </c>
      <c r="K46" s="209"/>
      <c r="L46" s="209"/>
      <c r="M46" s="209"/>
      <c r="N46" s="209"/>
      <c r="O46" s="210"/>
      <c r="P46" s="3"/>
    </row>
    <row r="47" spans="1:16" s="5" customFormat="1" ht="29.25" customHeight="1" x14ac:dyDescent="0.2">
      <c r="A47" s="206"/>
      <c r="B47" s="207" t="s">
        <v>52</v>
      </c>
      <c r="C47" s="200" t="s">
        <v>144</v>
      </c>
      <c r="D47" s="200" t="s">
        <v>111</v>
      </c>
      <c r="E47" s="200" t="s">
        <v>112</v>
      </c>
      <c r="F47" s="202"/>
      <c r="G47" s="202"/>
      <c r="H47" s="202"/>
      <c r="I47" s="202"/>
      <c r="J47" s="211"/>
      <c r="K47" s="212"/>
      <c r="L47" s="212"/>
      <c r="M47" s="212"/>
      <c r="N47" s="212"/>
      <c r="O47" s="213"/>
      <c r="P47" s="1"/>
    </row>
    <row r="48" spans="1:16" s="5" customFormat="1" ht="36.75" customHeight="1" x14ac:dyDescent="0.2">
      <c r="A48" s="206"/>
      <c r="B48" s="207"/>
      <c r="C48" s="200"/>
      <c r="D48" s="200"/>
      <c r="E48" s="200"/>
      <c r="F48" s="202"/>
      <c r="G48" s="202"/>
      <c r="H48" s="202"/>
      <c r="I48" s="202"/>
      <c r="J48" s="203" t="s">
        <v>52</v>
      </c>
      <c r="K48" s="203" t="s">
        <v>53</v>
      </c>
      <c r="L48" s="203" t="s">
        <v>54</v>
      </c>
      <c r="M48" s="203" t="s">
        <v>55</v>
      </c>
      <c r="N48" s="203" t="s">
        <v>56</v>
      </c>
      <c r="O48" s="203" t="s">
        <v>57</v>
      </c>
      <c r="P48" s="1"/>
    </row>
    <row r="49" spans="1:16" s="5" customFormat="1" ht="24" customHeight="1" x14ac:dyDescent="0.2">
      <c r="A49" s="206"/>
      <c r="B49" s="207"/>
      <c r="C49" s="200"/>
      <c r="D49" s="200"/>
      <c r="E49" s="200"/>
      <c r="F49" s="202" t="s">
        <v>113</v>
      </c>
      <c r="G49" s="202"/>
      <c r="H49" s="202"/>
      <c r="I49" s="202"/>
      <c r="J49" s="203"/>
      <c r="K49" s="203"/>
      <c r="L49" s="203"/>
      <c r="M49" s="203"/>
      <c r="N49" s="203"/>
      <c r="O49" s="203"/>
      <c r="P49" s="1"/>
    </row>
    <row r="50" spans="1:16" s="5" customFormat="1" ht="18.75" customHeight="1" x14ac:dyDescent="0.2">
      <c r="A50" s="206"/>
      <c r="B50" s="201" t="s">
        <v>152</v>
      </c>
      <c r="C50" s="201"/>
      <c r="D50" s="201"/>
      <c r="E50" s="201"/>
      <c r="F50" s="165">
        <v>2016</v>
      </c>
      <c r="G50" s="165">
        <v>2017</v>
      </c>
      <c r="H50" s="165">
        <v>2016</v>
      </c>
      <c r="I50" s="165">
        <v>2017</v>
      </c>
      <c r="J50" s="203"/>
      <c r="K50" s="203"/>
      <c r="L50" s="203"/>
      <c r="M50" s="203"/>
      <c r="N50" s="203"/>
      <c r="O50" s="203"/>
      <c r="P50" s="1"/>
    </row>
    <row r="51" spans="1:16" s="62" customFormat="1" ht="12" customHeight="1" x14ac:dyDescent="0.2">
      <c r="A51" s="60">
        <v>1</v>
      </c>
      <c r="B51" s="63">
        <v>2</v>
      </c>
      <c r="C51" s="63">
        <v>3</v>
      </c>
      <c r="D51" s="63">
        <v>4</v>
      </c>
      <c r="E51" s="63">
        <v>5</v>
      </c>
      <c r="F51" s="63">
        <v>6</v>
      </c>
      <c r="G51" s="63">
        <v>7</v>
      </c>
      <c r="H51" s="60">
        <v>8</v>
      </c>
      <c r="I51" s="63">
        <v>9</v>
      </c>
      <c r="J51" s="63">
        <v>10</v>
      </c>
      <c r="K51" s="63">
        <v>11</v>
      </c>
      <c r="L51" s="60">
        <v>12</v>
      </c>
      <c r="M51" s="63">
        <v>13</v>
      </c>
      <c r="N51" s="63">
        <v>14</v>
      </c>
      <c r="O51" s="63">
        <v>15</v>
      </c>
      <c r="P51" s="61"/>
    </row>
    <row r="52" spans="1:16" s="12" customFormat="1" ht="19.5" customHeight="1" x14ac:dyDescent="0.2">
      <c r="A52" s="9" t="s">
        <v>105</v>
      </c>
      <c r="B52" s="172">
        <v>668</v>
      </c>
      <c r="C52" s="166">
        <v>616</v>
      </c>
      <c r="D52" s="166">
        <v>236</v>
      </c>
      <c r="E52" s="166">
        <v>380</v>
      </c>
      <c r="F52" s="71">
        <v>1151420.3474300003</v>
      </c>
      <c r="G52" s="73">
        <v>764377.80337199988</v>
      </c>
      <c r="H52" s="71">
        <v>1032792.480071374</v>
      </c>
      <c r="I52" s="166">
        <v>770318.27440000081</v>
      </c>
      <c r="J52" s="71">
        <f>K52+L52+M52+N52+O52</f>
        <v>72</v>
      </c>
      <c r="K52" s="73">
        <v>6</v>
      </c>
      <c r="L52" s="73">
        <v>31</v>
      </c>
      <c r="M52" s="73">
        <v>22</v>
      </c>
      <c r="N52" s="73">
        <v>1</v>
      </c>
      <c r="O52" s="73">
        <v>12</v>
      </c>
      <c r="P52" s="99"/>
    </row>
    <row r="53" spans="1:16" s="5" customFormat="1" ht="19.5" customHeight="1" x14ac:dyDescent="0.2">
      <c r="A53" s="9" t="s">
        <v>4</v>
      </c>
      <c r="B53" s="172">
        <v>1055</v>
      </c>
      <c r="C53" s="166">
        <v>958</v>
      </c>
      <c r="D53" s="166">
        <v>310</v>
      </c>
      <c r="E53" s="167">
        <v>648</v>
      </c>
      <c r="F53" s="71">
        <v>1058615.7629799999</v>
      </c>
      <c r="G53" s="142">
        <v>1224986.0955519993</v>
      </c>
      <c r="H53" s="71">
        <v>1148730.8511900008</v>
      </c>
      <c r="I53" s="175">
        <v>1125196.5061789993</v>
      </c>
      <c r="J53" s="168">
        <f t="shared" ref="J53:J54" si="4">K53+L53+M53+N53+O53</f>
        <v>117</v>
      </c>
      <c r="K53" s="73">
        <v>7</v>
      </c>
      <c r="L53" s="73">
        <v>37</v>
      </c>
      <c r="M53" s="73">
        <v>38</v>
      </c>
      <c r="N53" s="73">
        <v>5</v>
      </c>
      <c r="O53" s="73">
        <v>30</v>
      </c>
      <c r="P53" s="95"/>
    </row>
    <row r="54" spans="1:16" s="5" customFormat="1" ht="19.5" customHeight="1" x14ac:dyDescent="0.2">
      <c r="A54" s="10" t="s">
        <v>102</v>
      </c>
      <c r="B54" s="172">
        <v>33</v>
      </c>
      <c r="C54" s="166">
        <v>30</v>
      </c>
      <c r="D54" s="166">
        <v>11</v>
      </c>
      <c r="E54" s="166">
        <v>19</v>
      </c>
      <c r="F54" s="71">
        <v>29996.688000000002</v>
      </c>
      <c r="G54" s="73">
        <v>39467.249499999991</v>
      </c>
      <c r="H54" s="71">
        <v>29955.819000000003</v>
      </c>
      <c r="I54" s="166">
        <v>38795.892999999996</v>
      </c>
      <c r="J54" s="168">
        <f t="shared" si="4"/>
        <v>7</v>
      </c>
      <c r="K54" s="73">
        <v>1</v>
      </c>
      <c r="L54" s="73">
        <v>5</v>
      </c>
      <c r="M54" s="73">
        <v>1</v>
      </c>
      <c r="N54" s="73">
        <v>0</v>
      </c>
      <c r="O54" s="73">
        <v>0</v>
      </c>
      <c r="P54" s="95"/>
    </row>
    <row r="55" spans="1:16" s="5" customFormat="1" ht="19.5" customHeight="1" x14ac:dyDescent="0.2">
      <c r="A55" s="51" t="s">
        <v>29</v>
      </c>
      <c r="B55" s="49">
        <v>1756</v>
      </c>
      <c r="C55" s="66">
        <v>1604</v>
      </c>
      <c r="D55" s="66">
        <v>557</v>
      </c>
      <c r="E55" s="66">
        <v>1047</v>
      </c>
      <c r="F55" s="49">
        <f t="shared" ref="F55:O55" si="5">SUM(F52:F54)</f>
        <v>2240032.7984100003</v>
      </c>
      <c r="G55" s="49">
        <v>2028831.1484239977</v>
      </c>
      <c r="H55" s="49">
        <f t="shared" si="5"/>
        <v>2211479.1502613751</v>
      </c>
      <c r="I55" s="66">
        <v>1934310.6735789999</v>
      </c>
      <c r="J55" s="49">
        <f t="shared" si="5"/>
        <v>196</v>
      </c>
      <c r="K55" s="49">
        <f t="shared" si="5"/>
        <v>14</v>
      </c>
      <c r="L55" s="49">
        <f t="shared" si="5"/>
        <v>73</v>
      </c>
      <c r="M55" s="49">
        <f t="shared" si="5"/>
        <v>61</v>
      </c>
      <c r="N55" s="49">
        <f t="shared" si="5"/>
        <v>6</v>
      </c>
      <c r="O55" s="49">
        <f t="shared" si="5"/>
        <v>42</v>
      </c>
      <c r="P55" s="1"/>
    </row>
    <row r="56" spans="1:16" s="1" customFormat="1" ht="19.5" customHeight="1" x14ac:dyDescent="0.2">
      <c r="A56" s="26"/>
      <c r="B56" s="35"/>
      <c r="C56" s="35"/>
      <c r="D56" s="35"/>
      <c r="E56" s="35"/>
      <c r="F56" s="31"/>
      <c r="G56" s="30"/>
      <c r="H56" s="36"/>
      <c r="I56" s="36"/>
      <c r="J56" s="30"/>
      <c r="K56" s="30"/>
      <c r="L56" s="30"/>
      <c r="M56" s="30"/>
      <c r="N56" s="30"/>
      <c r="O56" s="30"/>
    </row>
    <row r="57" spans="1:16" s="1" customFormat="1" ht="22.5" customHeight="1" x14ac:dyDescent="0.2">
      <c r="A57" s="136" t="s">
        <v>128</v>
      </c>
      <c r="B57" s="35"/>
      <c r="C57" s="35"/>
      <c r="D57" s="35"/>
      <c r="E57" s="35"/>
      <c r="F57" s="31"/>
      <c r="G57" s="30"/>
      <c r="H57" s="36"/>
      <c r="I57" s="36"/>
      <c r="J57" s="30"/>
      <c r="K57" s="30"/>
      <c r="L57" s="30"/>
      <c r="M57" s="30"/>
      <c r="N57" s="30"/>
      <c r="O57" s="30"/>
    </row>
    <row r="58" spans="1:16" s="1" customFormat="1" ht="30.75" customHeight="1" x14ac:dyDescent="0.2">
      <c r="A58" s="205" t="s">
        <v>115</v>
      </c>
      <c r="B58" s="205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</row>
    <row r="59" spans="1:16" s="1" customFormat="1" ht="23.25" customHeight="1" x14ac:dyDescent="0.2">
      <c r="A59" s="206" t="s">
        <v>106</v>
      </c>
      <c r="B59" s="204" t="s">
        <v>107</v>
      </c>
      <c r="C59" s="204"/>
      <c r="D59" s="204"/>
      <c r="E59" s="204"/>
      <c r="F59" s="202" t="s">
        <v>51</v>
      </c>
      <c r="G59" s="202"/>
      <c r="H59" s="202" t="s">
        <v>99</v>
      </c>
      <c r="I59" s="202"/>
      <c r="J59" s="208" t="s">
        <v>153</v>
      </c>
      <c r="K59" s="209"/>
      <c r="L59" s="209"/>
      <c r="M59" s="209"/>
      <c r="N59" s="209"/>
      <c r="O59" s="210"/>
    </row>
    <row r="60" spans="1:16" s="4" customFormat="1" ht="28.5" customHeight="1" x14ac:dyDescent="0.2">
      <c r="A60" s="206"/>
      <c r="B60" s="207" t="s">
        <v>52</v>
      </c>
      <c r="C60" s="200" t="s">
        <v>144</v>
      </c>
      <c r="D60" s="200" t="s">
        <v>111</v>
      </c>
      <c r="E60" s="200" t="s">
        <v>112</v>
      </c>
      <c r="F60" s="202"/>
      <c r="G60" s="202"/>
      <c r="H60" s="202"/>
      <c r="I60" s="202"/>
      <c r="J60" s="211"/>
      <c r="K60" s="212"/>
      <c r="L60" s="212"/>
      <c r="M60" s="212"/>
      <c r="N60" s="212"/>
      <c r="O60" s="213"/>
      <c r="P60" s="3"/>
    </row>
    <row r="61" spans="1:16" s="5" customFormat="1" ht="36" customHeight="1" x14ac:dyDescent="0.2">
      <c r="A61" s="206"/>
      <c r="B61" s="207"/>
      <c r="C61" s="200"/>
      <c r="D61" s="200"/>
      <c r="E61" s="200"/>
      <c r="F61" s="202"/>
      <c r="G61" s="202"/>
      <c r="H61" s="202"/>
      <c r="I61" s="202"/>
      <c r="J61" s="203" t="s">
        <v>52</v>
      </c>
      <c r="K61" s="203" t="s">
        <v>53</v>
      </c>
      <c r="L61" s="203" t="s">
        <v>54</v>
      </c>
      <c r="M61" s="203" t="s">
        <v>55</v>
      </c>
      <c r="N61" s="203" t="s">
        <v>56</v>
      </c>
      <c r="O61" s="203" t="s">
        <v>57</v>
      </c>
      <c r="P61" s="1"/>
    </row>
    <row r="62" spans="1:16" s="5" customFormat="1" ht="24" customHeight="1" x14ac:dyDescent="0.2">
      <c r="A62" s="206"/>
      <c r="B62" s="207"/>
      <c r="C62" s="200"/>
      <c r="D62" s="200"/>
      <c r="E62" s="200"/>
      <c r="F62" s="202" t="s">
        <v>113</v>
      </c>
      <c r="G62" s="202"/>
      <c r="H62" s="202"/>
      <c r="I62" s="202"/>
      <c r="J62" s="203"/>
      <c r="K62" s="203"/>
      <c r="L62" s="203"/>
      <c r="M62" s="203"/>
      <c r="N62" s="203"/>
      <c r="O62" s="203"/>
      <c r="P62" s="1"/>
    </row>
    <row r="63" spans="1:16" s="5" customFormat="1" ht="19.5" customHeight="1" x14ac:dyDescent="0.2">
      <c r="A63" s="206"/>
      <c r="B63" s="201" t="s">
        <v>152</v>
      </c>
      <c r="C63" s="201"/>
      <c r="D63" s="201"/>
      <c r="E63" s="201"/>
      <c r="F63" s="165">
        <v>2016</v>
      </c>
      <c r="G63" s="165">
        <v>2017</v>
      </c>
      <c r="H63" s="165">
        <v>2016</v>
      </c>
      <c r="I63" s="165">
        <v>2017</v>
      </c>
      <c r="J63" s="203"/>
      <c r="K63" s="203"/>
      <c r="L63" s="203"/>
      <c r="M63" s="203"/>
      <c r="N63" s="203"/>
      <c r="O63" s="203"/>
      <c r="P63" s="1"/>
    </row>
    <row r="64" spans="1:16" s="62" customFormat="1" ht="12" customHeight="1" x14ac:dyDescent="0.2">
      <c r="A64" s="60">
        <v>1</v>
      </c>
      <c r="B64" s="63">
        <v>2</v>
      </c>
      <c r="C64" s="63">
        <v>3</v>
      </c>
      <c r="D64" s="63">
        <v>4</v>
      </c>
      <c r="E64" s="63">
        <v>5</v>
      </c>
      <c r="F64" s="63">
        <v>6</v>
      </c>
      <c r="G64" s="63">
        <v>7</v>
      </c>
      <c r="H64" s="60">
        <v>8</v>
      </c>
      <c r="I64" s="63">
        <v>9</v>
      </c>
      <c r="J64" s="63">
        <v>10</v>
      </c>
      <c r="K64" s="63">
        <v>11</v>
      </c>
      <c r="L64" s="60">
        <v>12</v>
      </c>
      <c r="M64" s="63">
        <v>13</v>
      </c>
      <c r="N64" s="63">
        <v>14</v>
      </c>
      <c r="O64" s="63">
        <v>15</v>
      </c>
      <c r="P64" s="61"/>
    </row>
    <row r="65" spans="1:16" s="5" customFormat="1" ht="27" customHeight="1" x14ac:dyDescent="0.2">
      <c r="A65" s="19" t="s">
        <v>28</v>
      </c>
      <c r="B65" s="172">
        <v>50</v>
      </c>
      <c r="C65" s="73">
        <v>49</v>
      </c>
      <c r="D65" s="166">
        <v>33</v>
      </c>
      <c r="E65" s="166">
        <v>16</v>
      </c>
      <c r="F65" s="71">
        <v>96073.095799999981</v>
      </c>
      <c r="G65" s="73">
        <v>105649.70949999998</v>
      </c>
      <c r="H65" s="71">
        <v>128854.23792000003</v>
      </c>
      <c r="I65" s="166">
        <v>133964.22700000001</v>
      </c>
      <c r="J65" s="71">
        <f>K65+L65+M65+N65+O65</f>
        <v>5</v>
      </c>
      <c r="K65" s="73">
        <v>0</v>
      </c>
      <c r="L65" s="73">
        <v>3</v>
      </c>
      <c r="M65" s="73">
        <v>2</v>
      </c>
      <c r="N65" s="73">
        <v>0</v>
      </c>
      <c r="O65" s="73">
        <v>0</v>
      </c>
      <c r="P65" s="95"/>
    </row>
    <row r="66" spans="1:16" s="12" customFormat="1" ht="27" customHeight="1" x14ac:dyDescent="0.2">
      <c r="A66" s="19" t="s">
        <v>25</v>
      </c>
      <c r="B66" s="172">
        <v>434</v>
      </c>
      <c r="C66" s="73">
        <v>384</v>
      </c>
      <c r="D66" s="166">
        <v>99</v>
      </c>
      <c r="E66" s="166">
        <v>285</v>
      </c>
      <c r="F66" s="71">
        <v>316096.39075999998</v>
      </c>
      <c r="G66" s="73">
        <v>362884.21496200032</v>
      </c>
      <c r="H66" s="71">
        <v>311579.64025000005</v>
      </c>
      <c r="I66" s="166">
        <v>370839.65420900029</v>
      </c>
      <c r="J66" s="168">
        <f t="shared" ref="J66:J73" si="6">K66+L66+M66+N66+O66</f>
        <v>35</v>
      </c>
      <c r="K66" s="73">
        <v>3</v>
      </c>
      <c r="L66" s="73">
        <v>13</v>
      </c>
      <c r="M66" s="73">
        <v>9</v>
      </c>
      <c r="N66" s="73">
        <v>2</v>
      </c>
      <c r="O66" s="73">
        <v>8</v>
      </c>
      <c r="P66" s="99"/>
    </row>
    <row r="67" spans="1:16" s="5" customFormat="1" ht="27" customHeight="1" x14ac:dyDescent="0.2">
      <c r="A67" s="19" t="s">
        <v>26</v>
      </c>
      <c r="B67" s="172">
        <v>398</v>
      </c>
      <c r="C67" s="73">
        <v>365</v>
      </c>
      <c r="D67" s="166">
        <v>117</v>
      </c>
      <c r="E67" s="166">
        <v>248</v>
      </c>
      <c r="F67" s="71">
        <v>459572.22518999979</v>
      </c>
      <c r="G67" s="73">
        <v>542608.08939000021</v>
      </c>
      <c r="H67" s="71">
        <v>467363.88544000004</v>
      </c>
      <c r="I67" s="166">
        <v>367442.54396999988</v>
      </c>
      <c r="J67" s="168">
        <f t="shared" si="6"/>
        <v>55</v>
      </c>
      <c r="K67" s="73">
        <v>3</v>
      </c>
      <c r="L67" s="73">
        <v>18</v>
      </c>
      <c r="M67" s="73">
        <v>17</v>
      </c>
      <c r="N67" s="73">
        <v>2</v>
      </c>
      <c r="O67" s="73">
        <v>15</v>
      </c>
      <c r="P67" s="95"/>
    </row>
    <row r="68" spans="1:16" s="7" customFormat="1" ht="27" customHeight="1" x14ac:dyDescent="0.2">
      <c r="A68" s="19" t="s">
        <v>27</v>
      </c>
      <c r="B68" s="172">
        <v>177</v>
      </c>
      <c r="C68" s="73">
        <v>164</v>
      </c>
      <c r="D68" s="166">
        <v>62</v>
      </c>
      <c r="E68" s="166">
        <v>102</v>
      </c>
      <c r="F68" s="71">
        <v>188720.76122999997</v>
      </c>
      <c r="G68" s="73">
        <v>216052.41769999999</v>
      </c>
      <c r="H68" s="71">
        <v>242817.38757999989</v>
      </c>
      <c r="I68" s="166">
        <v>254882.98100000006</v>
      </c>
      <c r="J68" s="168">
        <f t="shared" si="6"/>
        <v>22</v>
      </c>
      <c r="K68" s="73">
        <v>1</v>
      </c>
      <c r="L68" s="73">
        <v>3</v>
      </c>
      <c r="M68" s="73">
        <v>10</v>
      </c>
      <c r="N68" s="73">
        <v>1</v>
      </c>
      <c r="O68" s="73">
        <v>7</v>
      </c>
      <c r="P68" s="86"/>
    </row>
    <row r="69" spans="1:16" s="7" customFormat="1" ht="27" customHeight="1" x14ac:dyDescent="0.2">
      <c r="A69" s="19" t="s">
        <v>24</v>
      </c>
      <c r="B69" s="172">
        <v>63</v>
      </c>
      <c r="C69" s="73">
        <v>62</v>
      </c>
      <c r="D69" s="166">
        <v>25</v>
      </c>
      <c r="E69" s="166">
        <v>37</v>
      </c>
      <c r="F69" s="71">
        <v>77438.496699999989</v>
      </c>
      <c r="G69" s="73">
        <v>80991.896934999968</v>
      </c>
      <c r="H69" s="71">
        <v>75599.540500000032</v>
      </c>
      <c r="I69" s="166">
        <v>89687.749599999981</v>
      </c>
      <c r="J69" s="168">
        <f t="shared" si="6"/>
        <v>3</v>
      </c>
      <c r="K69" s="73">
        <v>1</v>
      </c>
      <c r="L69" s="73">
        <v>2</v>
      </c>
      <c r="M69" s="73">
        <v>0</v>
      </c>
      <c r="N69" s="73">
        <v>0</v>
      </c>
      <c r="O69" s="73">
        <v>0</v>
      </c>
      <c r="P69" s="86"/>
    </row>
    <row r="70" spans="1:16" s="4" customFormat="1" ht="27" customHeight="1" x14ac:dyDescent="0.2">
      <c r="A70" s="22" t="s">
        <v>22</v>
      </c>
      <c r="B70" s="172">
        <v>246</v>
      </c>
      <c r="C70" s="73">
        <v>220</v>
      </c>
      <c r="D70" s="166">
        <v>93</v>
      </c>
      <c r="E70" s="166">
        <v>127</v>
      </c>
      <c r="F70" s="71">
        <v>280770.17690000008</v>
      </c>
      <c r="G70" s="73">
        <v>255426.43489999993</v>
      </c>
      <c r="H70" s="71">
        <v>325988.7208713736</v>
      </c>
      <c r="I70" s="166">
        <v>258628.2318999999</v>
      </c>
      <c r="J70" s="168">
        <f t="shared" si="6"/>
        <v>29</v>
      </c>
      <c r="K70" s="73">
        <v>0</v>
      </c>
      <c r="L70" s="73">
        <v>16</v>
      </c>
      <c r="M70" s="73">
        <v>9</v>
      </c>
      <c r="N70" s="73">
        <v>1</v>
      </c>
      <c r="O70" s="73">
        <v>3</v>
      </c>
      <c r="P70" s="96"/>
    </row>
    <row r="71" spans="1:16" s="5" customFormat="1" ht="27" customHeight="1" x14ac:dyDescent="0.2">
      <c r="A71" s="22" t="s">
        <v>21</v>
      </c>
      <c r="B71" s="172">
        <v>255</v>
      </c>
      <c r="C71" s="73">
        <v>238</v>
      </c>
      <c r="D71" s="166">
        <v>74</v>
      </c>
      <c r="E71" s="166">
        <v>164</v>
      </c>
      <c r="F71" s="71">
        <v>630267.04882999999</v>
      </c>
      <c r="G71" s="73">
        <v>324514.26228000002</v>
      </c>
      <c r="H71" s="71">
        <v>469899.1577000001</v>
      </c>
      <c r="I71" s="166">
        <v>315758.8058999998</v>
      </c>
      <c r="J71" s="168">
        <f t="shared" si="6"/>
        <v>27</v>
      </c>
      <c r="K71" s="73">
        <v>4</v>
      </c>
      <c r="L71" s="73">
        <v>10</v>
      </c>
      <c r="M71" s="73">
        <v>6</v>
      </c>
      <c r="N71" s="73">
        <v>0</v>
      </c>
      <c r="O71" s="73">
        <v>7</v>
      </c>
      <c r="P71" s="95"/>
    </row>
    <row r="72" spans="1:16" s="7" customFormat="1" ht="27" customHeight="1" x14ac:dyDescent="0.2">
      <c r="A72" s="19" t="s">
        <v>23</v>
      </c>
      <c r="B72" s="172">
        <v>100</v>
      </c>
      <c r="C72" s="73">
        <v>92</v>
      </c>
      <c r="D72" s="166">
        <v>43</v>
      </c>
      <c r="E72" s="166">
        <v>49</v>
      </c>
      <c r="F72" s="71">
        <v>161097.91499999995</v>
      </c>
      <c r="G72" s="142">
        <v>101236.87325700003</v>
      </c>
      <c r="H72" s="71">
        <v>159420.76099999997</v>
      </c>
      <c r="I72" s="175">
        <v>104310.587</v>
      </c>
      <c r="J72" s="168">
        <f t="shared" si="6"/>
        <v>13</v>
      </c>
      <c r="K72" s="73">
        <v>1</v>
      </c>
      <c r="L72" s="73">
        <v>3</v>
      </c>
      <c r="M72" s="73">
        <v>7</v>
      </c>
      <c r="N72" s="73">
        <v>0</v>
      </c>
      <c r="O72" s="73">
        <v>2</v>
      </c>
      <c r="P72" s="86"/>
    </row>
    <row r="73" spans="1:16" s="5" customFormat="1" ht="27" customHeight="1" x14ac:dyDescent="0.2">
      <c r="A73" s="56" t="s">
        <v>102</v>
      </c>
      <c r="B73" s="172">
        <v>33</v>
      </c>
      <c r="C73" s="172">
        <v>30</v>
      </c>
      <c r="D73" s="167">
        <v>11</v>
      </c>
      <c r="E73" s="167">
        <v>19</v>
      </c>
      <c r="F73" s="149">
        <v>29996.688000000002</v>
      </c>
      <c r="G73" s="173">
        <v>39467.249499999991</v>
      </c>
      <c r="H73" s="149">
        <v>29955.819000000003</v>
      </c>
      <c r="I73" s="167">
        <v>38795.892999999996</v>
      </c>
      <c r="J73" s="168">
        <f t="shared" si="6"/>
        <v>7</v>
      </c>
      <c r="K73" s="73">
        <v>1</v>
      </c>
      <c r="L73" s="73">
        <v>5</v>
      </c>
      <c r="M73" s="73">
        <v>1</v>
      </c>
      <c r="N73" s="73">
        <v>0</v>
      </c>
      <c r="O73" s="73">
        <v>0</v>
      </c>
      <c r="P73" s="95"/>
    </row>
    <row r="74" spans="1:16" s="3" customFormat="1" ht="27" customHeight="1" x14ac:dyDescent="0.2">
      <c r="A74" s="51" t="s">
        <v>29</v>
      </c>
      <c r="B74" s="49">
        <v>1756</v>
      </c>
      <c r="C74" s="49">
        <v>1604</v>
      </c>
      <c r="D74" s="66">
        <v>557</v>
      </c>
      <c r="E74" s="66">
        <v>1047</v>
      </c>
      <c r="F74" s="49">
        <f t="shared" ref="F74:O74" si="7">SUM(F65:F73)</f>
        <v>2240032.7984099998</v>
      </c>
      <c r="G74" s="49">
        <v>2028831.1484239977</v>
      </c>
      <c r="H74" s="49">
        <f t="shared" si="7"/>
        <v>2211479.1502613742</v>
      </c>
      <c r="I74" s="66">
        <v>1934310.6735789999</v>
      </c>
      <c r="J74" s="49">
        <f t="shared" si="7"/>
        <v>196</v>
      </c>
      <c r="K74" s="49">
        <f t="shared" si="7"/>
        <v>14</v>
      </c>
      <c r="L74" s="49">
        <f t="shared" si="7"/>
        <v>73</v>
      </c>
      <c r="M74" s="49">
        <f t="shared" si="7"/>
        <v>61</v>
      </c>
      <c r="N74" s="49">
        <f t="shared" si="7"/>
        <v>6</v>
      </c>
      <c r="O74" s="49">
        <f t="shared" si="7"/>
        <v>42</v>
      </c>
    </row>
    <row r="75" spans="1:16" s="5" customFormat="1" ht="26.25" customHeight="1" x14ac:dyDescent="0.2">
      <c r="A75" s="26"/>
      <c r="B75" s="35"/>
      <c r="C75" s="35"/>
      <c r="D75" s="35"/>
      <c r="E75" s="35"/>
      <c r="F75" s="31"/>
      <c r="G75" s="30"/>
      <c r="H75" s="36"/>
      <c r="I75" s="36"/>
      <c r="J75" s="30"/>
      <c r="K75" s="30"/>
      <c r="L75" s="30"/>
      <c r="M75" s="30"/>
      <c r="N75" s="30"/>
      <c r="O75" s="30"/>
      <c r="P75" s="1"/>
    </row>
    <row r="76" spans="1:16" s="3" customFormat="1" ht="20.25" customHeight="1" x14ac:dyDescent="0.2">
      <c r="A76" s="26"/>
      <c r="D76" s="35"/>
      <c r="E76" s="35"/>
      <c r="F76" s="31"/>
      <c r="G76" s="30"/>
      <c r="H76" s="36"/>
      <c r="I76" s="36"/>
      <c r="J76" s="30"/>
      <c r="K76" s="30"/>
      <c r="L76" s="30"/>
      <c r="M76" s="30"/>
      <c r="N76" s="30"/>
      <c r="O76" s="30"/>
    </row>
    <row r="77" spans="1:16" ht="20.25" customHeight="1" x14ac:dyDescent="0.2"/>
    <row r="78" spans="1:16" ht="20.25" customHeight="1" x14ac:dyDescent="0.2"/>
    <row r="79" spans="1:16" ht="20.25" customHeight="1" x14ac:dyDescent="0.2">
      <c r="D79" s="43"/>
      <c r="E79" s="43"/>
    </row>
    <row r="80" spans="1:16" ht="20.25" customHeight="1" x14ac:dyDescent="0.2"/>
    <row r="81" spans="8:13" ht="20.25" customHeight="1" x14ac:dyDescent="0.2"/>
    <row r="82" spans="8:13" ht="20.25" customHeight="1" x14ac:dyDescent="0.2"/>
    <row r="83" spans="8:13" x14ac:dyDescent="0.2">
      <c r="H83" s="35"/>
      <c r="I83" s="35"/>
      <c r="J83" s="35"/>
      <c r="K83" s="35"/>
      <c r="L83" s="35"/>
      <c r="M83" s="35"/>
    </row>
  </sheetData>
  <mergeCells count="73">
    <mergeCell ref="L6:L8"/>
    <mergeCell ref="L22:L24"/>
    <mergeCell ref="K48:K50"/>
    <mergeCell ref="J46:O47"/>
    <mergeCell ref="M48:M50"/>
    <mergeCell ref="A19:O19"/>
    <mergeCell ref="C21:C23"/>
    <mergeCell ref="O22:O24"/>
    <mergeCell ref="J22:J24"/>
    <mergeCell ref="F20:G22"/>
    <mergeCell ref="D21:D23"/>
    <mergeCell ref="J20:O21"/>
    <mergeCell ref="H20:I22"/>
    <mergeCell ref="C47:C49"/>
    <mergeCell ref="B46:E46"/>
    <mergeCell ref="O48:O50"/>
    <mergeCell ref="H59:I61"/>
    <mergeCell ref="B50:E50"/>
    <mergeCell ref="F46:G48"/>
    <mergeCell ref="A46:A50"/>
    <mergeCell ref="J59:O60"/>
    <mergeCell ref="L48:L50"/>
    <mergeCell ref="H46:I48"/>
    <mergeCell ref="F49:I49"/>
    <mergeCell ref="C60:C62"/>
    <mergeCell ref="D60:D62"/>
    <mergeCell ref="A59:A63"/>
    <mergeCell ref="B60:B62"/>
    <mergeCell ref="J61:J63"/>
    <mergeCell ref="M61:M63"/>
    <mergeCell ref="B47:B49"/>
    <mergeCell ref="N48:N50"/>
    <mergeCell ref="A20:A24"/>
    <mergeCell ref="F23:I23"/>
    <mergeCell ref="B20:E20"/>
    <mergeCell ref="A45:O45"/>
    <mergeCell ref="E21:E23"/>
    <mergeCell ref="K22:K24"/>
    <mergeCell ref="N22:N24"/>
    <mergeCell ref="B24:E24"/>
    <mergeCell ref="B21:B23"/>
    <mergeCell ref="F62:I62"/>
    <mergeCell ref="D5:D7"/>
    <mergeCell ref="K6:K8"/>
    <mergeCell ref="O61:O63"/>
    <mergeCell ref="K61:K63"/>
    <mergeCell ref="M22:M24"/>
    <mergeCell ref="N61:N63"/>
    <mergeCell ref="D47:D49"/>
    <mergeCell ref="E47:E49"/>
    <mergeCell ref="F59:G61"/>
    <mergeCell ref="E60:E62"/>
    <mergeCell ref="B59:E59"/>
    <mergeCell ref="B63:E63"/>
    <mergeCell ref="J48:J50"/>
    <mergeCell ref="A58:O58"/>
    <mergeCell ref="L61:L63"/>
    <mergeCell ref="A16:O16"/>
    <mergeCell ref="H4:I6"/>
    <mergeCell ref="A3:O3"/>
    <mergeCell ref="A4:A8"/>
    <mergeCell ref="F4:G6"/>
    <mergeCell ref="B4:E4"/>
    <mergeCell ref="B5:B7"/>
    <mergeCell ref="N6:N8"/>
    <mergeCell ref="J6:J8"/>
    <mergeCell ref="J4:O5"/>
    <mergeCell ref="C5:C7"/>
    <mergeCell ref="B8:E8"/>
    <mergeCell ref="O6:O8"/>
    <mergeCell ref="F7:I7"/>
    <mergeCell ref="E5:E7"/>
    <mergeCell ref="M6:M8"/>
  </mergeCells>
  <phoneticPr fontId="0" type="noConversion"/>
  <printOptions horizontalCentered="1"/>
  <pageMargins left="0.7" right="0.7" top="0.75" bottom="0.75" header="0.3" footer="0.3"/>
  <pageSetup paperSize="9" scale="43" orientation="portrait" r:id="rId1"/>
  <headerFooter alignWithMargins="0"/>
  <rowBreaks count="1" manualBreakCount="1">
    <brk id="56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6"/>
  <sheetViews>
    <sheetView topLeftCell="B1" zoomScale="80" zoomScaleNormal="80" workbookViewId="0">
      <pane ySplit="1" topLeftCell="A38" activePane="bottomLeft" state="frozenSplit"/>
      <selection pane="bottomLeft" activeCell="X23" sqref="X23"/>
    </sheetView>
  </sheetViews>
  <sheetFormatPr defaultRowHeight="12.75" x14ac:dyDescent="0.2"/>
  <cols>
    <col min="1" max="1" width="21.7109375" style="26" customWidth="1"/>
    <col min="2" max="2" width="12.7109375" style="30" customWidth="1"/>
    <col min="3" max="5" width="12.7109375" style="53" customWidth="1"/>
    <col min="6" max="6" width="12.7109375" style="30" customWidth="1"/>
    <col min="7" max="7" width="12.7109375" style="53" customWidth="1"/>
    <col min="8" max="8" width="12.7109375" style="30" customWidth="1"/>
    <col min="9" max="9" width="12.7109375" style="53" customWidth="1"/>
    <col min="10" max="10" width="12.7109375" style="30" customWidth="1"/>
    <col min="11" max="11" width="12.7109375" style="53" customWidth="1"/>
    <col min="12" max="12" width="12.7109375" style="30" customWidth="1"/>
    <col min="13" max="13" width="12.7109375" style="53" customWidth="1"/>
    <col min="14" max="14" width="12.7109375" style="30" customWidth="1"/>
    <col min="15" max="15" width="12.7109375" style="53" customWidth="1"/>
    <col min="16" max="16" width="12.7109375" style="30" customWidth="1"/>
    <col min="17" max="17" width="12.7109375" style="53" customWidth="1"/>
    <col min="18" max="18" width="12.7109375" style="30" customWidth="1"/>
    <col min="19" max="19" width="12.7109375" style="53" customWidth="1"/>
    <col min="20" max="80" width="9.140625" style="23"/>
    <col min="81" max="16384" width="9.140625" style="24"/>
  </cols>
  <sheetData>
    <row r="1" spans="1:80" s="28" customFormat="1" ht="24" customHeight="1" x14ac:dyDescent="0.2">
      <c r="A1" s="163" t="s">
        <v>148</v>
      </c>
      <c r="B1" s="27"/>
      <c r="C1" s="52"/>
      <c r="D1" s="52"/>
      <c r="E1" s="52"/>
      <c r="F1" s="27"/>
      <c r="G1" s="52"/>
      <c r="H1" s="27"/>
      <c r="I1" s="52"/>
      <c r="J1" s="27"/>
      <c r="K1" s="52"/>
      <c r="L1" s="27"/>
      <c r="M1" s="52"/>
      <c r="N1" s="27"/>
      <c r="O1" s="52"/>
      <c r="P1" s="27"/>
      <c r="Q1" s="52"/>
      <c r="R1" s="27"/>
      <c r="S1" s="52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</row>
    <row r="2" spans="1:80" s="1" customFormat="1" ht="22.5" customHeight="1" x14ac:dyDescent="0.2">
      <c r="A2" s="25" t="s">
        <v>59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80" s="4" customFormat="1" ht="30.75" customHeight="1" x14ac:dyDescent="0.2">
      <c r="A3" s="221" t="s">
        <v>60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</row>
    <row r="4" spans="1:80" s="5" customFormat="1" ht="24" customHeight="1" x14ac:dyDescent="0.2">
      <c r="A4" s="202" t="s">
        <v>116</v>
      </c>
      <c r="B4" s="202" t="s">
        <v>157</v>
      </c>
      <c r="C4" s="202"/>
      <c r="D4" s="215" t="s">
        <v>158</v>
      </c>
      <c r="E4" s="216"/>
      <c r="F4" s="202" t="s">
        <v>61</v>
      </c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</row>
    <row r="5" spans="1:80" s="5" customFormat="1" ht="29.25" customHeight="1" x14ac:dyDescent="0.2">
      <c r="A5" s="202"/>
      <c r="B5" s="202"/>
      <c r="C5" s="202"/>
      <c r="D5" s="217"/>
      <c r="E5" s="218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</row>
    <row r="6" spans="1:80" s="5" customFormat="1" ht="42" customHeight="1" x14ac:dyDescent="0.2">
      <c r="A6" s="202"/>
      <c r="B6" s="202"/>
      <c r="C6" s="202"/>
      <c r="D6" s="219"/>
      <c r="E6" s="220"/>
      <c r="F6" s="202" t="s">
        <v>62</v>
      </c>
      <c r="G6" s="202"/>
      <c r="H6" s="202" t="s">
        <v>63</v>
      </c>
      <c r="I6" s="202"/>
      <c r="J6" s="202" t="s">
        <v>64</v>
      </c>
      <c r="K6" s="202"/>
      <c r="L6" s="202" t="s">
        <v>65</v>
      </c>
      <c r="M6" s="202"/>
      <c r="N6" s="202" t="s">
        <v>66</v>
      </c>
      <c r="O6" s="202"/>
      <c r="P6" s="202" t="s">
        <v>67</v>
      </c>
      <c r="Q6" s="202"/>
      <c r="R6" s="202" t="s">
        <v>68</v>
      </c>
      <c r="S6" s="20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</row>
    <row r="7" spans="1:80" s="5" customFormat="1" ht="23.25" customHeight="1" x14ac:dyDescent="0.2">
      <c r="A7" s="202"/>
      <c r="B7" s="222" t="s">
        <v>69</v>
      </c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</row>
    <row r="8" spans="1:80" s="12" customFormat="1" ht="18.75" customHeight="1" x14ac:dyDescent="0.2">
      <c r="A8" s="222"/>
      <c r="B8" s="64">
        <v>2016</v>
      </c>
      <c r="C8" s="64">
        <v>2017</v>
      </c>
      <c r="D8" s="64">
        <v>2016</v>
      </c>
      <c r="E8" s="64">
        <v>2017</v>
      </c>
      <c r="F8" s="64">
        <v>2016</v>
      </c>
      <c r="G8" s="64">
        <v>2017</v>
      </c>
      <c r="H8" s="64">
        <v>2016</v>
      </c>
      <c r="I8" s="64">
        <v>2017</v>
      </c>
      <c r="J8" s="64">
        <v>2016</v>
      </c>
      <c r="K8" s="64">
        <v>2017</v>
      </c>
      <c r="L8" s="64">
        <v>2016</v>
      </c>
      <c r="M8" s="64">
        <v>2017</v>
      </c>
      <c r="N8" s="64">
        <v>2016</v>
      </c>
      <c r="O8" s="64">
        <v>2017</v>
      </c>
      <c r="P8" s="64">
        <v>2016</v>
      </c>
      <c r="Q8" s="64">
        <v>2017</v>
      </c>
      <c r="R8" s="64">
        <v>2016</v>
      </c>
      <c r="S8" s="64">
        <v>2017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</row>
    <row r="9" spans="1:80" s="58" customFormat="1" ht="12" customHeight="1" x14ac:dyDescent="0.2">
      <c r="A9" s="65">
        <v>1</v>
      </c>
      <c r="B9" s="65">
        <v>2</v>
      </c>
      <c r="C9" s="65">
        <v>3</v>
      </c>
      <c r="D9" s="65">
        <v>4</v>
      </c>
      <c r="E9" s="65">
        <v>5</v>
      </c>
      <c r="F9" s="65">
        <v>6</v>
      </c>
      <c r="G9" s="65">
        <v>7</v>
      </c>
      <c r="H9" s="65">
        <v>8</v>
      </c>
      <c r="I9" s="65">
        <v>9</v>
      </c>
      <c r="J9" s="65">
        <v>10</v>
      </c>
      <c r="K9" s="65">
        <v>11</v>
      </c>
      <c r="L9" s="65">
        <v>12</v>
      </c>
      <c r="M9" s="65">
        <v>13</v>
      </c>
      <c r="N9" s="65">
        <v>14</v>
      </c>
      <c r="O9" s="65">
        <v>15</v>
      </c>
      <c r="P9" s="65">
        <v>16</v>
      </c>
      <c r="Q9" s="65">
        <v>17</v>
      </c>
      <c r="R9" s="65">
        <v>18</v>
      </c>
      <c r="S9" s="65">
        <v>19</v>
      </c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</row>
    <row r="10" spans="1:80" s="5" customFormat="1" ht="19.5" customHeight="1" x14ac:dyDescent="0.2">
      <c r="A10" s="68" t="s">
        <v>117</v>
      </c>
      <c r="B10" s="143">
        <v>232994.58000000007</v>
      </c>
      <c r="C10" s="144">
        <v>234264.83399999997</v>
      </c>
      <c r="D10" s="144">
        <f>SUM(F10+H10+J10+L10+N10+P10+R10)</f>
        <v>235056.46</v>
      </c>
      <c r="E10" s="144">
        <f>SUM(G10+I10+K10+M10+O10+Q10+S10)</f>
        <v>235997.64</v>
      </c>
      <c r="F10" s="143">
        <v>5641.2</v>
      </c>
      <c r="G10" s="144">
        <v>5334.11</v>
      </c>
      <c r="H10" s="143">
        <v>1153.5</v>
      </c>
      <c r="I10" s="144">
        <v>2838.65</v>
      </c>
      <c r="J10" s="143">
        <v>103341.81</v>
      </c>
      <c r="K10" s="183">
        <v>103072.6</v>
      </c>
      <c r="L10" s="143">
        <v>0</v>
      </c>
      <c r="M10" s="144">
        <v>0</v>
      </c>
      <c r="N10" s="143">
        <v>11928.08</v>
      </c>
      <c r="O10" s="144">
        <v>11313.18</v>
      </c>
      <c r="P10" s="143">
        <v>1751</v>
      </c>
      <c r="Q10" s="144">
        <v>6360.7</v>
      </c>
      <c r="R10" s="143">
        <v>111240.87</v>
      </c>
      <c r="S10" s="144">
        <v>107078.40000000001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</row>
    <row r="11" spans="1:80" s="4" customFormat="1" ht="19.5" customHeight="1" x14ac:dyDescent="0.2">
      <c r="A11" s="48" t="s">
        <v>118</v>
      </c>
      <c r="B11" s="143">
        <v>51910.36</v>
      </c>
      <c r="C11" s="144">
        <v>45315.012999999992</v>
      </c>
      <c r="D11" s="144">
        <f t="shared" ref="D11:D14" si="0">SUM(F11+H11+J11+L11+N11+P11+R11)</f>
        <v>53953.39</v>
      </c>
      <c r="E11" s="144">
        <f t="shared" ref="E11:E14" si="1">SUM(G11+I11+K11+M11+O11+Q11+S11)</f>
        <v>45739.176000000007</v>
      </c>
      <c r="F11" s="145">
        <v>11371.630000000001</v>
      </c>
      <c r="G11" s="145">
        <v>8589.9050000000007</v>
      </c>
      <c r="H11" s="145">
        <v>3490.17</v>
      </c>
      <c r="I11" s="145">
        <v>1004.1</v>
      </c>
      <c r="J11" s="145">
        <v>3115.9300000000003</v>
      </c>
      <c r="K11" s="183">
        <v>2788.33</v>
      </c>
      <c r="L11" s="145">
        <v>0</v>
      </c>
      <c r="M11" s="145">
        <v>0</v>
      </c>
      <c r="N11" s="145">
        <v>4176.8100000000004</v>
      </c>
      <c r="O11" s="145">
        <v>2650.5293200000001</v>
      </c>
      <c r="P11" s="145">
        <v>221</v>
      </c>
      <c r="Q11" s="145">
        <v>698.7</v>
      </c>
      <c r="R11" s="145">
        <v>31577.85</v>
      </c>
      <c r="S11" s="145">
        <v>30007.611680000002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</row>
    <row r="12" spans="1:80" s="6" customFormat="1" ht="19.5" customHeight="1" x14ac:dyDescent="0.2">
      <c r="A12" s="48" t="s">
        <v>20</v>
      </c>
      <c r="B12" s="143">
        <v>225783.723</v>
      </c>
      <c r="C12" s="144">
        <v>256853.34636000003</v>
      </c>
      <c r="D12" s="144">
        <f t="shared" si="0"/>
        <v>230090.03639999998</v>
      </c>
      <c r="E12" s="144">
        <f t="shared" si="1"/>
        <v>262741.40135999996</v>
      </c>
      <c r="F12" s="145">
        <v>76954.421999999991</v>
      </c>
      <c r="G12" s="145">
        <v>68463.957000000024</v>
      </c>
      <c r="H12" s="145">
        <v>6250.6999999999989</v>
      </c>
      <c r="I12" s="145">
        <v>5164.21</v>
      </c>
      <c r="J12" s="145">
        <v>1925.71</v>
      </c>
      <c r="K12" s="183">
        <v>1807.4810600000001</v>
      </c>
      <c r="L12" s="145">
        <v>13310.8</v>
      </c>
      <c r="M12" s="145">
        <v>11346.76</v>
      </c>
      <c r="N12" s="145">
        <v>17527.980399999997</v>
      </c>
      <c r="O12" s="145">
        <v>17342.954299999998</v>
      </c>
      <c r="P12" s="145">
        <v>11174.779</v>
      </c>
      <c r="Q12" s="145">
        <v>15015.49</v>
      </c>
      <c r="R12" s="145">
        <v>102945.64499999999</v>
      </c>
      <c r="S12" s="145">
        <v>143600.54899999994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</row>
    <row r="13" spans="1:80" s="1" customFormat="1" ht="19.5" customHeight="1" x14ac:dyDescent="0.2">
      <c r="A13" s="48" t="s">
        <v>101</v>
      </c>
      <c r="B13" s="143">
        <v>30655.677000000003</v>
      </c>
      <c r="C13" s="144">
        <v>26550.436999999991</v>
      </c>
      <c r="D13" s="144">
        <f t="shared" si="0"/>
        <v>32593.166999999994</v>
      </c>
      <c r="E13" s="144">
        <f t="shared" si="1"/>
        <v>27176.735000000001</v>
      </c>
      <c r="F13" s="145">
        <v>9575.3169999999973</v>
      </c>
      <c r="G13" s="145">
        <v>6811.2899999999991</v>
      </c>
      <c r="H13" s="145">
        <v>1890.3</v>
      </c>
      <c r="I13" s="145">
        <v>2311.56</v>
      </c>
      <c r="J13" s="145">
        <v>193.5</v>
      </c>
      <c r="K13" s="183">
        <v>324</v>
      </c>
      <c r="L13" s="145">
        <v>1318.1</v>
      </c>
      <c r="M13" s="145">
        <v>1593.8</v>
      </c>
      <c r="N13" s="145">
        <v>2583.5500000000002</v>
      </c>
      <c r="O13" s="145">
        <v>2847.1299999999997</v>
      </c>
      <c r="P13" s="145">
        <v>3811.3900000000003</v>
      </c>
      <c r="Q13" s="145">
        <v>512.87</v>
      </c>
      <c r="R13" s="145">
        <v>13221.01</v>
      </c>
      <c r="S13" s="145">
        <v>12776.085000000003</v>
      </c>
    </row>
    <row r="14" spans="1:80" s="1" customFormat="1" ht="19.5" customHeight="1" x14ac:dyDescent="0.2">
      <c r="A14" s="48" t="s">
        <v>100</v>
      </c>
      <c r="B14" s="143">
        <v>51970.034599999984</v>
      </c>
      <c r="C14" s="144">
        <v>54518.94219999999</v>
      </c>
      <c r="D14" s="144">
        <f t="shared" si="0"/>
        <v>53379.766000000003</v>
      </c>
      <c r="E14" s="144">
        <f t="shared" si="1"/>
        <v>54927.227800000001</v>
      </c>
      <c r="F14" s="145">
        <v>16056.64600000001</v>
      </c>
      <c r="G14" s="145">
        <v>15609.290799999999</v>
      </c>
      <c r="H14" s="145">
        <v>3643.4300000000012</v>
      </c>
      <c r="I14" s="145">
        <v>3148.97</v>
      </c>
      <c r="J14" s="145">
        <v>360.5</v>
      </c>
      <c r="K14" s="183">
        <v>501.57</v>
      </c>
      <c r="L14" s="145">
        <v>4493.9399999999996</v>
      </c>
      <c r="M14" s="145">
        <v>4208.5250000000015</v>
      </c>
      <c r="N14" s="145">
        <v>6866.5630000000028</v>
      </c>
      <c r="O14" s="145">
        <v>5886.6089999999986</v>
      </c>
      <c r="P14" s="145">
        <v>3268.6000000000004</v>
      </c>
      <c r="Q14" s="145">
        <v>3026.9</v>
      </c>
      <c r="R14" s="145">
        <v>18690.086999999996</v>
      </c>
      <c r="S14" s="145">
        <v>22545.362999999998</v>
      </c>
    </row>
    <row r="15" spans="1:80" s="1" customFormat="1" ht="19.5" customHeight="1" x14ac:dyDescent="0.2">
      <c r="A15" s="66" t="s">
        <v>29</v>
      </c>
      <c r="B15" s="146">
        <f>SUM(B10:B14)</f>
        <v>593314.3746000001</v>
      </c>
      <c r="C15" s="146">
        <v>617502.57255999988</v>
      </c>
      <c r="D15" s="188">
        <f>SUM(F15+H15+J15+L15+N15+P15+R15)</f>
        <v>605072.81940000015</v>
      </c>
      <c r="E15" s="188">
        <f>SUM(G15+I15+K15+M15+O15+Q15+S15)</f>
        <v>626582.18016000011</v>
      </c>
      <c r="F15" s="146">
        <f t="shared" ref="F15:R15" si="2">SUM(F10:F14)</f>
        <v>119599.215</v>
      </c>
      <c r="G15" s="146">
        <v>104808.55279999998</v>
      </c>
      <c r="H15" s="146">
        <f t="shared" si="2"/>
        <v>16428.099999999999</v>
      </c>
      <c r="I15" s="146">
        <v>14467.490000000002</v>
      </c>
      <c r="J15" s="146">
        <f t="shared" si="2"/>
        <v>108937.45</v>
      </c>
      <c r="K15" s="184">
        <v>108493.98106000002</v>
      </c>
      <c r="L15" s="146">
        <f t="shared" si="2"/>
        <v>19122.84</v>
      </c>
      <c r="M15" s="146">
        <v>17149.084999999995</v>
      </c>
      <c r="N15" s="146">
        <f t="shared" si="2"/>
        <v>43082.983400000005</v>
      </c>
      <c r="O15" s="146">
        <v>40040.402620000044</v>
      </c>
      <c r="P15" s="146">
        <f t="shared" si="2"/>
        <v>20226.769</v>
      </c>
      <c r="Q15" s="146">
        <v>25614.66</v>
      </c>
      <c r="R15" s="146">
        <f t="shared" si="2"/>
        <v>277675.462</v>
      </c>
      <c r="S15" s="146">
        <v>316008.00868000009</v>
      </c>
    </row>
    <row r="16" spans="1:80" ht="19.5" customHeight="1" x14ac:dyDescent="0.2"/>
    <row r="17" spans="1:80" s="1" customFormat="1" ht="22.5" customHeight="1" x14ac:dyDescent="0.2">
      <c r="A17" s="25" t="s">
        <v>133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80" s="4" customFormat="1" ht="30.75" customHeight="1" x14ac:dyDescent="0.2">
      <c r="A18" s="221" t="s">
        <v>70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</row>
    <row r="19" spans="1:80" s="5" customFormat="1" ht="24" customHeight="1" x14ac:dyDescent="0.2">
      <c r="A19" s="202" t="s">
        <v>30</v>
      </c>
      <c r="B19" s="202" t="s">
        <v>142</v>
      </c>
      <c r="C19" s="202"/>
      <c r="D19" s="215" t="s">
        <v>158</v>
      </c>
      <c r="E19" s="216"/>
      <c r="F19" s="202" t="s">
        <v>61</v>
      </c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</row>
    <row r="20" spans="1:80" s="5" customFormat="1" ht="29.25" customHeight="1" x14ac:dyDescent="0.2">
      <c r="A20" s="202"/>
      <c r="B20" s="202"/>
      <c r="C20" s="202"/>
      <c r="D20" s="217"/>
      <c r="E20" s="218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</row>
    <row r="21" spans="1:80" s="5" customFormat="1" ht="42" customHeight="1" x14ac:dyDescent="0.2">
      <c r="A21" s="202"/>
      <c r="B21" s="202"/>
      <c r="C21" s="202"/>
      <c r="D21" s="219"/>
      <c r="E21" s="220"/>
      <c r="F21" s="202" t="s">
        <v>62</v>
      </c>
      <c r="G21" s="202"/>
      <c r="H21" s="202" t="s">
        <v>63</v>
      </c>
      <c r="I21" s="202"/>
      <c r="J21" s="202" t="s">
        <v>64</v>
      </c>
      <c r="K21" s="202"/>
      <c r="L21" s="202" t="s">
        <v>65</v>
      </c>
      <c r="M21" s="202"/>
      <c r="N21" s="202" t="s">
        <v>66</v>
      </c>
      <c r="O21" s="202"/>
      <c r="P21" s="202" t="s">
        <v>67</v>
      </c>
      <c r="Q21" s="202"/>
      <c r="R21" s="202" t="s">
        <v>68</v>
      </c>
      <c r="S21" s="202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</row>
    <row r="22" spans="1:80" s="5" customFormat="1" ht="23.25" customHeight="1" x14ac:dyDescent="0.2">
      <c r="A22" s="202"/>
      <c r="B22" s="222" t="s">
        <v>69</v>
      </c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</row>
    <row r="23" spans="1:80" s="12" customFormat="1" ht="18.75" customHeight="1" x14ac:dyDescent="0.2">
      <c r="A23" s="222"/>
      <c r="B23" s="64">
        <v>2016</v>
      </c>
      <c r="C23" s="64">
        <v>2017</v>
      </c>
      <c r="D23" s="64">
        <v>2016</v>
      </c>
      <c r="E23" s="64">
        <v>2017</v>
      </c>
      <c r="F23" s="64">
        <v>2016</v>
      </c>
      <c r="G23" s="64">
        <v>2017</v>
      </c>
      <c r="H23" s="64">
        <v>2016</v>
      </c>
      <c r="I23" s="64">
        <v>2017</v>
      </c>
      <c r="J23" s="64">
        <v>2016</v>
      </c>
      <c r="K23" s="64">
        <v>2017</v>
      </c>
      <c r="L23" s="64">
        <v>2016</v>
      </c>
      <c r="M23" s="64">
        <v>2017</v>
      </c>
      <c r="N23" s="64">
        <v>2016</v>
      </c>
      <c r="O23" s="64">
        <v>2017</v>
      </c>
      <c r="P23" s="64">
        <v>2016</v>
      </c>
      <c r="Q23" s="64">
        <v>2017</v>
      </c>
      <c r="R23" s="64">
        <v>2016</v>
      </c>
      <c r="S23" s="64">
        <v>2017</v>
      </c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</row>
    <row r="24" spans="1:80" s="58" customFormat="1" ht="12" customHeight="1" x14ac:dyDescent="0.2">
      <c r="A24" s="65">
        <v>1</v>
      </c>
      <c r="B24" s="65">
        <v>2</v>
      </c>
      <c r="C24" s="65">
        <v>3</v>
      </c>
      <c r="D24" s="65">
        <v>4</v>
      </c>
      <c r="E24" s="65">
        <v>5</v>
      </c>
      <c r="F24" s="65">
        <v>6</v>
      </c>
      <c r="G24" s="65">
        <v>7</v>
      </c>
      <c r="H24" s="65">
        <v>8</v>
      </c>
      <c r="I24" s="65">
        <v>9</v>
      </c>
      <c r="J24" s="65">
        <v>10</v>
      </c>
      <c r="K24" s="65">
        <v>11</v>
      </c>
      <c r="L24" s="65">
        <v>12</v>
      </c>
      <c r="M24" s="65">
        <v>13</v>
      </c>
      <c r="N24" s="65">
        <v>14</v>
      </c>
      <c r="O24" s="65">
        <v>15</v>
      </c>
      <c r="P24" s="65">
        <v>16</v>
      </c>
      <c r="Q24" s="65">
        <v>17</v>
      </c>
      <c r="R24" s="65">
        <v>18</v>
      </c>
      <c r="S24" s="65">
        <v>19</v>
      </c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</row>
    <row r="25" spans="1:80" s="5" customFormat="1" ht="19.5" customHeight="1" x14ac:dyDescent="0.2">
      <c r="A25" s="68" t="s">
        <v>5</v>
      </c>
      <c r="B25" s="144">
        <v>49544.081000000006</v>
      </c>
      <c r="C25" s="178">
        <v>50467.588999999993</v>
      </c>
      <c r="D25" s="178">
        <f>SUM(F25+H25+J25+L25+N25+P25+R25)</f>
        <v>49536.000999999989</v>
      </c>
      <c r="E25" s="178">
        <f>SUM(G25+I25+K25+M25+O25+Q25+S25)</f>
        <v>51387.00499999999</v>
      </c>
      <c r="F25" s="144">
        <v>6619.7799999999988</v>
      </c>
      <c r="G25" s="178">
        <v>7222.19</v>
      </c>
      <c r="H25" s="144">
        <v>2008.3999999999999</v>
      </c>
      <c r="I25" s="178">
        <v>1980.38</v>
      </c>
      <c r="J25" s="144">
        <v>5355.5</v>
      </c>
      <c r="K25" s="178">
        <v>6549.33</v>
      </c>
      <c r="L25" s="144">
        <v>10120.099999999999</v>
      </c>
      <c r="M25" s="178">
        <v>8081.17</v>
      </c>
      <c r="N25" s="144">
        <v>1984.8700000000001</v>
      </c>
      <c r="O25" s="178">
        <v>1440.82</v>
      </c>
      <c r="P25" s="144">
        <v>353.9</v>
      </c>
      <c r="Q25" s="178">
        <v>576.55999999999995</v>
      </c>
      <c r="R25" s="144">
        <v>23093.450999999994</v>
      </c>
      <c r="S25" s="178">
        <v>25536.554999999993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</row>
    <row r="26" spans="1:80" s="5" customFormat="1" ht="19.5" customHeight="1" x14ac:dyDescent="0.2">
      <c r="A26" s="48" t="s">
        <v>6</v>
      </c>
      <c r="B26" s="144">
        <v>25231.52399999999</v>
      </c>
      <c r="C26" s="178">
        <v>27992.648000000001</v>
      </c>
      <c r="D26" s="178">
        <f t="shared" ref="D26:D41" si="3">SUM(F26+H26+J26+L26+N26+P26+R26)</f>
        <v>25760.493000000002</v>
      </c>
      <c r="E26" s="178">
        <f t="shared" ref="E26:E41" si="4">SUM(G26+I26+K26+M26+O26+Q26+S26)</f>
        <v>29433.717000000004</v>
      </c>
      <c r="F26" s="145">
        <v>9241.777</v>
      </c>
      <c r="G26" s="46">
        <v>9041.5700000000015</v>
      </c>
      <c r="H26" s="145">
        <v>583</v>
      </c>
      <c r="I26" s="46">
        <v>1126.7</v>
      </c>
      <c r="J26" s="145">
        <v>5239.41</v>
      </c>
      <c r="K26" s="46">
        <v>4127.7700000000004</v>
      </c>
      <c r="L26" s="145">
        <v>288.52999999999997</v>
      </c>
      <c r="M26" s="46">
        <v>566.96</v>
      </c>
      <c r="N26" s="145">
        <v>4341.5239999999994</v>
      </c>
      <c r="O26" s="46">
        <v>5850.3070000000007</v>
      </c>
      <c r="P26" s="145">
        <v>293.8</v>
      </c>
      <c r="Q26" s="46">
        <v>283.7</v>
      </c>
      <c r="R26" s="145">
        <v>5772.4520000000011</v>
      </c>
      <c r="S26" s="46">
        <v>8436.7099999999991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</row>
    <row r="27" spans="1:80" s="5" customFormat="1" ht="19.5" customHeight="1" x14ac:dyDescent="0.2">
      <c r="A27" s="45" t="s">
        <v>7</v>
      </c>
      <c r="B27" s="144">
        <v>17934.032000000007</v>
      </c>
      <c r="C27" s="178">
        <v>20563.163399999998</v>
      </c>
      <c r="D27" s="178">
        <f t="shared" si="3"/>
        <v>17978.22</v>
      </c>
      <c r="E27" s="178">
        <f t="shared" si="4"/>
        <v>20642.951800000003</v>
      </c>
      <c r="F27" s="145">
        <v>4077.66</v>
      </c>
      <c r="G27" s="46">
        <v>7855.7898000000014</v>
      </c>
      <c r="H27" s="145">
        <v>321</v>
      </c>
      <c r="I27" s="46">
        <v>1138.1400000000001</v>
      </c>
      <c r="J27" s="145">
        <v>432</v>
      </c>
      <c r="K27" s="46">
        <v>0</v>
      </c>
      <c r="L27" s="145">
        <v>626.4</v>
      </c>
      <c r="M27" s="46">
        <v>239.7</v>
      </c>
      <c r="N27" s="145">
        <v>1418.83</v>
      </c>
      <c r="O27" s="46">
        <v>1957.7493200000001</v>
      </c>
      <c r="P27" s="145">
        <v>136.30000000000001</v>
      </c>
      <c r="Q27" s="46">
        <v>622.44000000000005</v>
      </c>
      <c r="R27" s="145">
        <v>10966.03</v>
      </c>
      <c r="S27" s="46">
        <v>8829.1326799999988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</row>
    <row r="28" spans="1:80" s="5" customFormat="1" ht="19.5" customHeight="1" x14ac:dyDescent="0.2">
      <c r="A28" s="67" t="s">
        <v>9</v>
      </c>
      <c r="B28" s="144">
        <v>40351.061000000016</v>
      </c>
      <c r="C28" s="178">
        <v>49494.69999999999</v>
      </c>
      <c r="D28" s="178">
        <f t="shared" si="3"/>
        <v>40882.781000000003</v>
      </c>
      <c r="E28" s="178">
        <f t="shared" si="4"/>
        <v>49814.106</v>
      </c>
      <c r="F28" s="145">
        <v>8672.2150000000001</v>
      </c>
      <c r="G28" s="46">
        <v>4712.5860000000002</v>
      </c>
      <c r="H28" s="145">
        <v>657</v>
      </c>
      <c r="I28" s="46">
        <v>167</v>
      </c>
      <c r="J28" s="145">
        <v>12585.5</v>
      </c>
      <c r="K28" s="46">
        <v>11084.35</v>
      </c>
      <c r="L28" s="145">
        <v>474.9</v>
      </c>
      <c r="M28" s="46">
        <v>649.9</v>
      </c>
      <c r="N28" s="145">
        <v>3340.4969999999998</v>
      </c>
      <c r="O28" s="46">
        <v>1769.0700000000002</v>
      </c>
      <c r="P28" s="145">
        <v>678</v>
      </c>
      <c r="Q28" s="46">
        <v>842.36</v>
      </c>
      <c r="R28" s="145">
        <v>14474.669</v>
      </c>
      <c r="S28" s="46">
        <v>30588.84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</row>
    <row r="29" spans="1:80" s="5" customFormat="1" ht="19.5" customHeight="1" x14ac:dyDescent="0.2">
      <c r="A29" s="67" t="s">
        <v>8</v>
      </c>
      <c r="B29" s="144">
        <v>21858.3436</v>
      </c>
      <c r="C29" s="178">
        <v>18580.882000000001</v>
      </c>
      <c r="D29" s="178">
        <f t="shared" si="3"/>
        <v>21962.369000000002</v>
      </c>
      <c r="E29" s="178">
        <f t="shared" si="4"/>
        <v>19139.661</v>
      </c>
      <c r="F29" s="145">
        <v>10051.929000000004</v>
      </c>
      <c r="G29" s="46">
        <v>4308.7</v>
      </c>
      <c r="H29" s="145">
        <v>876.5</v>
      </c>
      <c r="I29" s="46">
        <v>171.8</v>
      </c>
      <c r="J29" s="145">
        <v>0</v>
      </c>
      <c r="K29" s="46">
        <v>876.13</v>
      </c>
      <c r="L29" s="145">
        <v>74.599999999999994</v>
      </c>
      <c r="M29" s="46">
        <v>856</v>
      </c>
      <c r="N29" s="145">
        <v>1895.98</v>
      </c>
      <c r="O29" s="46">
        <v>1332.5139999999999</v>
      </c>
      <c r="P29" s="145">
        <v>4.4000000000000004</v>
      </c>
      <c r="Q29" s="46">
        <v>162.6</v>
      </c>
      <c r="R29" s="145">
        <v>9058.9599999999991</v>
      </c>
      <c r="S29" s="46">
        <v>11431.916999999999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</row>
    <row r="30" spans="1:80" s="5" customFormat="1" ht="19.5" customHeight="1" x14ac:dyDescent="0.2">
      <c r="A30" s="48" t="s">
        <v>10</v>
      </c>
      <c r="B30" s="144">
        <v>50946.81900000004</v>
      </c>
      <c r="C30" s="178">
        <v>56078.755999999965</v>
      </c>
      <c r="D30" s="178">
        <f t="shared" si="3"/>
        <v>50929.758999999998</v>
      </c>
      <c r="E30" s="178">
        <f t="shared" si="4"/>
        <v>57958.796000000002</v>
      </c>
      <c r="F30" s="145">
        <v>2689.1000000000004</v>
      </c>
      <c r="G30" s="46">
        <v>1484.1</v>
      </c>
      <c r="H30" s="145">
        <v>1633.8999999999999</v>
      </c>
      <c r="I30" s="46">
        <v>3886.2499999999995</v>
      </c>
      <c r="J30" s="145">
        <v>15565.3</v>
      </c>
      <c r="K30" s="46">
        <v>12085.800000000001</v>
      </c>
      <c r="L30" s="145">
        <v>1161.07</v>
      </c>
      <c r="M30" s="46">
        <v>1258</v>
      </c>
      <c r="N30" s="145">
        <v>393.92</v>
      </c>
      <c r="O30" s="46">
        <v>559.29999999999995</v>
      </c>
      <c r="P30" s="145">
        <v>5036.2789999999995</v>
      </c>
      <c r="Q30" s="46">
        <v>6637.7500000000009</v>
      </c>
      <c r="R30" s="145">
        <v>24450.190000000002</v>
      </c>
      <c r="S30" s="46">
        <v>32047.596000000001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</row>
    <row r="31" spans="1:80" s="5" customFormat="1" ht="19.5" customHeight="1" x14ac:dyDescent="0.2">
      <c r="A31" s="48" t="s">
        <v>11</v>
      </c>
      <c r="B31" s="144">
        <v>84371.106</v>
      </c>
      <c r="C31" s="178">
        <v>89971.168800000014</v>
      </c>
      <c r="D31" s="178">
        <f t="shared" si="3"/>
        <v>87542.671000000002</v>
      </c>
      <c r="E31" s="178">
        <f t="shared" si="4"/>
        <v>90305.319999999978</v>
      </c>
      <c r="F31" s="145">
        <v>11155.1</v>
      </c>
      <c r="G31" s="46">
        <v>8074.7699999999995</v>
      </c>
      <c r="H31" s="145">
        <v>2047.29</v>
      </c>
      <c r="I31" s="46">
        <v>257.08</v>
      </c>
      <c r="J31" s="145">
        <v>33674.699999999997</v>
      </c>
      <c r="K31" s="46">
        <v>41085.469999999994</v>
      </c>
      <c r="L31" s="145">
        <v>1060.1199999999999</v>
      </c>
      <c r="M31" s="46">
        <v>1118.9599999999998</v>
      </c>
      <c r="N31" s="145">
        <v>7467.6699999999992</v>
      </c>
      <c r="O31" s="46">
        <v>6187.9219999999996</v>
      </c>
      <c r="P31" s="145">
        <v>783.69999999999993</v>
      </c>
      <c r="Q31" s="46">
        <v>590.42999999999995</v>
      </c>
      <c r="R31" s="145">
        <v>31354.091</v>
      </c>
      <c r="S31" s="46">
        <v>32990.687999999995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</row>
    <row r="32" spans="1:80" s="5" customFormat="1" ht="19.5" customHeight="1" x14ac:dyDescent="0.2">
      <c r="A32" s="48" t="s">
        <v>12</v>
      </c>
      <c r="B32" s="144">
        <v>18575.866999999998</v>
      </c>
      <c r="C32" s="178">
        <v>16564.252360000006</v>
      </c>
      <c r="D32" s="178">
        <f t="shared" si="3"/>
        <v>18615.292399999998</v>
      </c>
      <c r="E32" s="178">
        <f t="shared" si="4"/>
        <v>16524.701359999999</v>
      </c>
      <c r="F32" s="145">
        <v>8090.84</v>
      </c>
      <c r="G32" s="46">
        <v>9976.1740000000009</v>
      </c>
      <c r="H32" s="145">
        <v>272.81</v>
      </c>
      <c r="I32" s="46">
        <v>949.62</v>
      </c>
      <c r="J32" s="145">
        <v>152.51</v>
      </c>
      <c r="K32" s="46">
        <v>86.771060000000006</v>
      </c>
      <c r="L32" s="145">
        <v>81.7</v>
      </c>
      <c r="M32" s="46">
        <v>30.65</v>
      </c>
      <c r="N32" s="145">
        <v>1853.2553999999998</v>
      </c>
      <c r="O32" s="46">
        <v>1660.0983000000001</v>
      </c>
      <c r="P32" s="145">
        <v>0</v>
      </c>
      <c r="Q32" s="46">
        <v>100</v>
      </c>
      <c r="R32" s="145">
        <v>8164.1769999999988</v>
      </c>
      <c r="S32" s="46">
        <v>3721.3880000000004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</row>
    <row r="33" spans="1:80" s="5" customFormat="1" ht="19.5" customHeight="1" x14ac:dyDescent="0.2">
      <c r="A33" s="48" t="s">
        <v>14</v>
      </c>
      <c r="B33" s="144">
        <v>27449.450000000008</v>
      </c>
      <c r="C33" s="178">
        <v>28849.428000000004</v>
      </c>
      <c r="D33" s="178">
        <f t="shared" si="3"/>
        <v>27620.683999999994</v>
      </c>
      <c r="E33" s="178">
        <f t="shared" si="4"/>
        <v>29127.620000000003</v>
      </c>
      <c r="F33" s="145">
        <v>4816.4640000000009</v>
      </c>
      <c r="G33" s="46">
        <v>3332.95</v>
      </c>
      <c r="H33" s="145">
        <v>954.55</v>
      </c>
      <c r="I33" s="46">
        <v>888.74</v>
      </c>
      <c r="J33" s="145">
        <v>72.2</v>
      </c>
      <c r="K33" s="46">
        <v>95.759999999999991</v>
      </c>
      <c r="L33" s="145">
        <v>496.4</v>
      </c>
      <c r="M33" s="46">
        <v>309.87</v>
      </c>
      <c r="N33" s="145">
        <v>1984.08</v>
      </c>
      <c r="O33" s="46">
        <v>1776.0299999999995</v>
      </c>
      <c r="P33" s="145">
        <v>991.74</v>
      </c>
      <c r="Q33" s="46">
        <v>1365.3300000000002</v>
      </c>
      <c r="R33" s="145">
        <v>18305.249999999996</v>
      </c>
      <c r="S33" s="46">
        <v>21358.940000000002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</row>
    <row r="34" spans="1:80" s="5" customFormat="1" ht="19.5" customHeight="1" x14ac:dyDescent="0.2">
      <c r="A34" s="48" t="s">
        <v>13</v>
      </c>
      <c r="B34" s="144">
        <v>14536.850000000002</v>
      </c>
      <c r="C34" s="178">
        <v>13239.695999999996</v>
      </c>
      <c r="D34" s="178">
        <f t="shared" si="3"/>
        <v>14536.890000000001</v>
      </c>
      <c r="E34" s="178">
        <f t="shared" si="4"/>
        <v>13322.630000000001</v>
      </c>
      <c r="F34" s="145">
        <v>3546.8</v>
      </c>
      <c r="G34" s="46">
        <v>2398.6600000000003</v>
      </c>
      <c r="H34" s="145">
        <v>692</v>
      </c>
      <c r="I34" s="46">
        <v>828.4</v>
      </c>
      <c r="J34" s="145">
        <v>1606</v>
      </c>
      <c r="K34" s="46">
        <v>756</v>
      </c>
      <c r="L34" s="145">
        <v>34.1</v>
      </c>
      <c r="M34" s="46">
        <v>27.5</v>
      </c>
      <c r="N34" s="145">
        <v>4890.2300000000005</v>
      </c>
      <c r="O34" s="46">
        <v>5108.47</v>
      </c>
      <c r="P34" s="145">
        <v>150</v>
      </c>
      <c r="Q34" s="46">
        <v>181</v>
      </c>
      <c r="R34" s="145">
        <v>3617.7599999999998</v>
      </c>
      <c r="S34" s="46">
        <v>4022.6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</row>
    <row r="35" spans="1:80" s="5" customFormat="1" ht="19.5" customHeight="1" x14ac:dyDescent="0.2">
      <c r="A35" s="48" t="s">
        <v>15</v>
      </c>
      <c r="B35" s="144">
        <v>44669.141999999985</v>
      </c>
      <c r="C35" s="178">
        <v>45263.732999999993</v>
      </c>
      <c r="D35" s="178">
        <f t="shared" si="3"/>
        <v>46027.100000000006</v>
      </c>
      <c r="E35" s="178">
        <f t="shared" si="4"/>
        <v>46377.962</v>
      </c>
      <c r="F35" s="145">
        <v>15073.947000000004</v>
      </c>
      <c r="G35" s="46">
        <v>14385.698</v>
      </c>
      <c r="H35" s="145">
        <v>183.20000000000002</v>
      </c>
      <c r="I35" s="46">
        <v>364.90000000000003</v>
      </c>
      <c r="J35" s="145">
        <v>18394</v>
      </c>
      <c r="K35" s="46">
        <v>17210.599999999999</v>
      </c>
      <c r="L35" s="145">
        <v>911.65000000000009</v>
      </c>
      <c r="M35" s="46">
        <v>389.08</v>
      </c>
      <c r="N35" s="145">
        <v>2263.6</v>
      </c>
      <c r="O35" s="46">
        <v>986.07</v>
      </c>
      <c r="P35" s="145">
        <v>327.88</v>
      </c>
      <c r="Q35" s="46">
        <v>2244.1</v>
      </c>
      <c r="R35" s="145">
        <v>8872.8230000000003</v>
      </c>
      <c r="S35" s="46">
        <v>10797.514000000001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</row>
    <row r="36" spans="1:80" s="5" customFormat="1" ht="19.5" customHeight="1" x14ac:dyDescent="0.2">
      <c r="A36" s="48" t="s">
        <v>16</v>
      </c>
      <c r="B36" s="144">
        <v>67877.384999999995</v>
      </c>
      <c r="C36" s="178">
        <v>67226.424000000014</v>
      </c>
      <c r="D36" s="178">
        <f t="shared" si="3"/>
        <v>69740.735000000015</v>
      </c>
      <c r="E36" s="178">
        <f t="shared" si="4"/>
        <v>69003.164999999979</v>
      </c>
      <c r="F36" s="145">
        <v>1624.9599999999998</v>
      </c>
      <c r="G36" s="46">
        <v>1531.1300000000003</v>
      </c>
      <c r="H36" s="145">
        <v>816.8</v>
      </c>
      <c r="I36" s="46">
        <v>687</v>
      </c>
      <c r="J36" s="145">
        <v>5610.4</v>
      </c>
      <c r="K36" s="46">
        <v>5513.7</v>
      </c>
      <c r="L36" s="145">
        <v>188.9</v>
      </c>
      <c r="M36" s="46">
        <v>182.38499999999999</v>
      </c>
      <c r="N36" s="145">
        <v>3276.4199999999996</v>
      </c>
      <c r="O36" s="46">
        <v>3452.76</v>
      </c>
      <c r="P36" s="145">
        <v>3606.2699999999995</v>
      </c>
      <c r="Q36" s="46">
        <v>6153.5</v>
      </c>
      <c r="R36" s="145">
        <v>54616.985000000008</v>
      </c>
      <c r="S36" s="46">
        <v>51482.689999999988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</row>
    <row r="37" spans="1:80" s="5" customFormat="1" ht="19.5" customHeight="1" x14ac:dyDescent="0.2">
      <c r="A37" s="48" t="s">
        <v>17</v>
      </c>
      <c r="B37" s="144">
        <v>15233.265000000003</v>
      </c>
      <c r="C37" s="178">
        <v>14255.393</v>
      </c>
      <c r="D37" s="178">
        <f t="shared" si="3"/>
        <v>16495.894999999997</v>
      </c>
      <c r="E37" s="178">
        <f t="shared" si="4"/>
        <v>14225.523000000001</v>
      </c>
      <c r="F37" s="145">
        <v>2478.6999999999998</v>
      </c>
      <c r="G37" s="46">
        <v>1421.1399999999999</v>
      </c>
      <c r="H37" s="145">
        <v>0</v>
      </c>
      <c r="I37" s="46">
        <v>0</v>
      </c>
      <c r="J37" s="145">
        <v>3674</v>
      </c>
      <c r="K37" s="46">
        <v>3519.74</v>
      </c>
      <c r="L37" s="145">
        <v>410.97999999999996</v>
      </c>
      <c r="M37" s="46">
        <v>286.01</v>
      </c>
      <c r="N37" s="145">
        <v>513.54</v>
      </c>
      <c r="O37" s="46">
        <v>768.60400000000004</v>
      </c>
      <c r="P37" s="145">
        <v>718.7</v>
      </c>
      <c r="Q37" s="46">
        <v>920.51</v>
      </c>
      <c r="R37" s="145">
        <v>8699.9749999999985</v>
      </c>
      <c r="S37" s="46">
        <v>7309.5190000000002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</row>
    <row r="38" spans="1:80" s="5" customFormat="1" ht="19.5" customHeight="1" x14ac:dyDescent="0.2">
      <c r="A38" s="48" t="s">
        <v>103</v>
      </c>
      <c r="B38" s="144">
        <v>67850.341</v>
      </c>
      <c r="C38" s="178">
        <v>74270.854999999996</v>
      </c>
      <c r="D38" s="178">
        <f t="shared" si="3"/>
        <v>70549.090999999986</v>
      </c>
      <c r="E38" s="178">
        <f t="shared" si="4"/>
        <v>74451.596999999994</v>
      </c>
      <c r="F38" s="145">
        <v>17308.552999999996</v>
      </c>
      <c r="G38" s="46">
        <v>16225.355000000001</v>
      </c>
      <c r="H38" s="145">
        <v>2044.28</v>
      </c>
      <c r="I38" s="46">
        <v>1289.9800000000002</v>
      </c>
      <c r="J38" s="145">
        <v>248.2</v>
      </c>
      <c r="K38" s="46">
        <v>32.159999999999997</v>
      </c>
      <c r="L38" s="145">
        <v>777.1</v>
      </c>
      <c r="M38" s="46">
        <v>647.53</v>
      </c>
      <c r="N38" s="145">
        <v>4795.7789999999995</v>
      </c>
      <c r="O38" s="46">
        <v>3698.9830000000011</v>
      </c>
      <c r="P38" s="145">
        <v>5917.7999999999993</v>
      </c>
      <c r="Q38" s="46">
        <v>3978.97</v>
      </c>
      <c r="R38" s="145">
        <v>39457.379000000001</v>
      </c>
      <c r="S38" s="46">
        <v>48578.618999999992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</row>
    <row r="39" spans="1:80" s="5" customFormat="1" ht="19.5" customHeight="1" x14ac:dyDescent="0.2">
      <c r="A39" s="48" t="s">
        <v>18</v>
      </c>
      <c r="B39" s="144">
        <v>19201.977999999996</v>
      </c>
      <c r="C39" s="178">
        <v>18189.698000000004</v>
      </c>
      <c r="D39" s="178">
        <f t="shared" si="3"/>
        <v>19211.968000000001</v>
      </c>
      <c r="E39" s="178">
        <f t="shared" si="4"/>
        <v>18189.594999999998</v>
      </c>
      <c r="F39" s="145">
        <v>6397.1200000000008</v>
      </c>
      <c r="G39" s="46">
        <v>6390.9749999999985</v>
      </c>
      <c r="H39" s="145">
        <v>7</v>
      </c>
      <c r="I39" s="46">
        <v>34.5</v>
      </c>
      <c r="J39" s="145">
        <v>879</v>
      </c>
      <c r="K39" s="46">
        <v>761</v>
      </c>
      <c r="L39" s="145">
        <v>328.7</v>
      </c>
      <c r="M39" s="46">
        <v>418.78000000000003</v>
      </c>
      <c r="N39" s="145">
        <v>1916.848</v>
      </c>
      <c r="O39" s="46">
        <v>2361.81</v>
      </c>
      <c r="P39" s="145">
        <v>515</v>
      </c>
      <c r="Q39" s="46">
        <v>0</v>
      </c>
      <c r="R39" s="145">
        <v>9168.2999999999975</v>
      </c>
      <c r="S39" s="46">
        <v>8222.5299999999988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</row>
    <row r="40" spans="1:80" s="5" customFormat="1" ht="19.5" customHeight="1" x14ac:dyDescent="0.2">
      <c r="A40" s="48" t="s">
        <v>19</v>
      </c>
      <c r="B40" s="144">
        <v>27683.129999999997</v>
      </c>
      <c r="C40" s="178">
        <v>26494.186000000002</v>
      </c>
      <c r="D40" s="178">
        <f t="shared" si="3"/>
        <v>27682.869999999995</v>
      </c>
      <c r="E40" s="178">
        <f t="shared" si="4"/>
        <v>26677.83</v>
      </c>
      <c r="F40" s="145">
        <v>7754.2699999999995</v>
      </c>
      <c r="G40" s="46">
        <v>6446.7650000000012</v>
      </c>
      <c r="H40" s="145">
        <v>3330.3700000000003</v>
      </c>
      <c r="I40" s="46">
        <v>697</v>
      </c>
      <c r="J40" s="145">
        <v>5448.73</v>
      </c>
      <c r="K40" s="46">
        <v>4709.3999999999996</v>
      </c>
      <c r="L40" s="145">
        <v>2087.59</v>
      </c>
      <c r="M40" s="46">
        <v>2086.59</v>
      </c>
      <c r="N40" s="145">
        <v>745.94</v>
      </c>
      <c r="O40" s="46">
        <v>1129.895</v>
      </c>
      <c r="P40" s="145">
        <v>713</v>
      </c>
      <c r="Q40" s="46">
        <v>955.41</v>
      </c>
      <c r="R40" s="145">
        <v>7602.9699999999993</v>
      </c>
      <c r="S40" s="46">
        <v>10652.77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</row>
    <row r="41" spans="1:80" s="5" customFormat="1" ht="19.5" customHeight="1" x14ac:dyDescent="0.2">
      <c r="A41" s="66" t="s">
        <v>29</v>
      </c>
      <c r="B41" s="146">
        <f>SUM(B25:B40)</f>
        <v>593314.37459999998</v>
      </c>
      <c r="C41" s="179">
        <v>617502.57255999988</v>
      </c>
      <c r="D41" s="180">
        <f t="shared" si="3"/>
        <v>605072.81939999992</v>
      </c>
      <c r="E41" s="180">
        <f t="shared" si="4"/>
        <v>626582.18016000011</v>
      </c>
      <c r="F41" s="146">
        <f t="shared" ref="F41:R41" si="5">SUM(F25:F40)</f>
        <v>119599.215</v>
      </c>
      <c r="G41" s="179">
        <v>104808.55279999998</v>
      </c>
      <c r="H41" s="146">
        <f t="shared" si="5"/>
        <v>16428.099999999999</v>
      </c>
      <c r="I41" s="179">
        <v>14467.490000000002</v>
      </c>
      <c r="J41" s="146">
        <f t="shared" si="5"/>
        <v>108937.44999999998</v>
      </c>
      <c r="K41" s="179">
        <v>108493.98106000002</v>
      </c>
      <c r="L41" s="146">
        <f t="shared" si="5"/>
        <v>19122.839999999997</v>
      </c>
      <c r="M41" s="179">
        <v>17149.084999999995</v>
      </c>
      <c r="N41" s="146">
        <f t="shared" si="5"/>
        <v>43082.983399999997</v>
      </c>
      <c r="O41" s="179">
        <v>40040.402620000044</v>
      </c>
      <c r="P41" s="146">
        <f t="shared" si="5"/>
        <v>20226.769</v>
      </c>
      <c r="Q41" s="179">
        <v>25614.66</v>
      </c>
      <c r="R41" s="146">
        <f t="shared" si="5"/>
        <v>277675.462</v>
      </c>
      <c r="S41" s="179">
        <v>316008.00868000009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</row>
    <row r="42" spans="1:80" s="1" customFormat="1" ht="19.5" customHeight="1" x14ac:dyDescent="0.2">
      <c r="A42" s="13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80" s="1" customFormat="1" ht="22.5" customHeight="1" x14ac:dyDescent="0.2">
      <c r="A43" s="25" t="s">
        <v>134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80" s="4" customFormat="1" ht="30.75" customHeight="1" x14ac:dyDescent="0.2">
      <c r="A44" s="221" t="s">
        <v>71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</row>
    <row r="45" spans="1:80" s="5" customFormat="1" ht="24" customHeight="1" x14ac:dyDescent="0.2">
      <c r="A45" s="202" t="s">
        <v>31</v>
      </c>
      <c r="B45" s="202" t="s">
        <v>142</v>
      </c>
      <c r="C45" s="202"/>
      <c r="D45" s="215" t="s">
        <v>158</v>
      </c>
      <c r="E45" s="216"/>
      <c r="F45" s="202" t="s">
        <v>61</v>
      </c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</row>
    <row r="46" spans="1:80" s="5" customFormat="1" ht="29.25" customHeight="1" x14ac:dyDescent="0.2">
      <c r="A46" s="202"/>
      <c r="B46" s="202"/>
      <c r="C46" s="202"/>
      <c r="D46" s="217"/>
      <c r="E46" s="218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</row>
    <row r="47" spans="1:80" s="5" customFormat="1" ht="42" customHeight="1" x14ac:dyDescent="0.2">
      <c r="A47" s="202"/>
      <c r="B47" s="202"/>
      <c r="C47" s="202"/>
      <c r="D47" s="219"/>
      <c r="E47" s="220"/>
      <c r="F47" s="202" t="s">
        <v>62</v>
      </c>
      <c r="G47" s="202"/>
      <c r="H47" s="202" t="s">
        <v>63</v>
      </c>
      <c r="I47" s="202"/>
      <c r="J47" s="202" t="s">
        <v>64</v>
      </c>
      <c r="K47" s="202"/>
      <c r="L47" s="202" t="s">
        <v>65</v>
      </c>
      <c r="M47" s="202"/>
      <c r="N47" s="202" t="s">
        <v>66</v>
      </c>
      <c r="O47" s="202"/>
      <c r="P47" s="202" t="s">
        <v>67</v>
      </c>
      <c r="Q47" s="202"/>
      <c r="R47" s="202" t="s">
        <v>68</v>
      </c>
      <c r="S47" s="202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</row>
    <row r="48" spans="1:80" s="5" customFormat="1" ht="23.25" customHeight="1" x14ac:dyDescent="0.2">
      <c r="A48" s="202"/>
      <c r="B48" s="222" t="s">
        <v>69</v>
      </c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</row>
    <row r="49" spans="1:80" s="12" customFormat="1" ht="18.75" customHeight="1" x14ac:dyDescent="0.2">
      <c r="A49" s="222"/>
      <c r="B49" s="64">
        <v>2016</v>
      </c>
      <c r="C49" s="64">
        <v>2017</v>
      </c>
      <c r="D49" s="64">
        <v>2016</v>
      </c>
      <c r="E49" s="64">
        <v>2017</v>
      </c>
      <c r="F49" s="64">
        <v>2016</v>
      </c>
      <c r="G49" s="64">
        <v>2017</v>
      </c>
      <c r="H49" s="64">
        <v>2016</v>
      </c>
      <c r="I49" s="64">
        <v>2017</v>
      </c>
      <c r="J49" s="64">
        <v>2016</v>
      </c>
      <c r="K49" s="64">
        <v>2017</v>
      </c>
      <c r="L49" s="64">
        <v>2016</v>
      </c>
      <c r="M49" s="64">
        <v>2017</v>
      </c>
      <c r="N49" s="64">
        <v>2016</v>
      </c>
      <c r="O49" s="64">
        <v>2017</v>
      </c>
      <c r="P49" s="64">
        <v>2016</v>
      </c>
      <c r="Q49" s="64">
        <v>2017</v>
      </c>
      <c r="R49" s="64">
        <v>2016</v>
      </c>
      <c r="S49" s="64">
        <v>2017</v>
      </c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</row>
    <row r="50" spans="1:80" s="58" customFormat="1" ht="12" customHeight="1" x14ac:dyDescent="0.2">
      <c r="A50" s="65">
        <v>1</v>
      </c>
      <c r="B50" s="65">
        <v>2</v>
      </c>
      <c r="C50" s="65">
        <v>3</v>
      </c>
      <c r="D50" s="65">
        <v>4</v>
      </c>
      <c r="E50" s="65">
        <v>5</v>
      </c>
      <c r="F50" s="65">
        <v>6</v>
      </c>
      <c r="G50" s="65">
        <v>7</v>
      </c>
      <c r="H50" s="65">
        <v>8</v>
      </c>
      <c r="I50" s="65">
        <v>9</v>
      </c>
      <c r="J50" s="65">
        <v>10</v>
      </c>
      <c r="K50" s="65">
        <v>11</v>
      </c>
      <c r="L50" s="65">
        <v>12</v>
      </c>
      <c r="M50" s="65">
        <v>13</v>
      </c>
      <c r="N50" s="65">
        <v>14</v>
      </c>
      <c r="O50" s="65">
        <v>15</v>
      </c>
      <c r="P50" s="65">
        <v>16</v>
      </c>
      <c r="Q50" s="65">
        <v>17</v>
      </c>
      <c r="R50" s="65">
        <v>18</v>
      </c>
      <c r="S50" s="65">
        <v>19</v>
      </c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7"/>
      <c r="CB50" s="57"/>
    </row>
    <row r="51" spans="1:80" s="5" customFormat="1" ht="19.5" customHeight="1" x14ac:dyDescent="0.2">
      <c r="A51" s="68" t="s">
        <v>3</v>
      </c>
      <c r="B51" s="144">
        <v>244766.73000000016</v>
      </c>
      <c r="C51" s="46">
        <v>249521.16936</v>
      </c>
      <c r="D51" s="178">
        <f t="shared" ref="D51" si="6">SUM(F51+H51+J51+L51+N51+P51+R51)</f>
        <v>249918.23339999994</v>
      </c>
      <c r="E51" s="178">
        <f t="shared" ref="E51" si="7">SUM(G51+I51+K51+M51+O51+Q51+S51)</f>
        <v>254873.77935999999</v>
      </c>
      <c r="F51" s="144">
        <v>51985.902999999998</v>
      </c>
      <c r="G51" s="178">
        <v>48970.983999999997</v>
      </c>
      <c r="H51" s="144">
        <v>8128.36</v>
      </c>
      <c r="I51" s="178">
        <v>5228.7799999999988</v>
      </c>
      <c r="J51" s="144">
        <v>28000.44</v>
      </c>
      <c r="K51" s="178">
        <v>26902.891060000002</v>
      </c>
      <c r="L51" s="144">
        <v>14178.289999999999</v>
      </c>
      <c r="M51" s="178">
        <v>12049.445</v>
      </c>
      <c r="N51" s="144">
        <v>14908.284400000002</v>
      </c>
      <c r="O51" s="178">
        <v>14386.250299999998</v>
      </c>
      <c r="P51" s="144">
        <v>9142.869999999999</v>
      </c>
      <c r="Q51" s="178">
        <v>8077.9999999999991</v>
      </c>
      <c r="R51" s="144">
        <v>123574.08599999995</v>
      </c>
      <c r="S51" s="178">
        <v>139257.429</v>
      </c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</row>
    <row r="52" spans="1:80" s="5" customFormat="1" ht="19.5" customHeight="1" x14ac:dyDescent="0.2">
      <c r="A52" s="48" t="s">
        <v>4</v>
      </c>
      <c r="B52" s="144">
        <v>339452.6645999999</v>
      </c>
      <c r="C52" s="46">
        <v>360401.79520000017</v>
      </c>
      <c r="D52" s="178">
        <f t="shared" ref="D52:D54" si="8">SUM(F52+H52+J52+L52+N52+P52+R52)</f>
        <v>346021.50599999999</v>
      </c>
      <c r="E52" s="178">
        <f t="shared" ref="E52:E54" si="9">SUM(G52+I52+K52+M52+O52+Q52+S52)</f>
        <v>364141.72080000001</v>
      </c>
      <c r="F52" s="145">
        <v>64593.932000000023</v>
      </c>
      <c r="G52" s="46">
        <v>53611.448799999991</v>
      </c>
      <c r="H52" s="145">
        <v>8040.0399999999991</v>
      </c>
      <c r="I52" s="46">
        <v>9238.7100000000009</v>
      </c>
      <c r="J52" s="145">
        <v>80058.00999999998</v>
      </c>
      <c r="K52" s="46">
        <v>80830.090000000011</v>
      </c>
      <c r="L52" s="145">
        <v>4906.7499999999982</v>
      </c>
      <c r="M52" s="46">
        <v>4854.34</v>
      </c>
      <c r="N52" s="145">
        <v>27446.598999999998</v>
      </c>
      <c r="O52" s="46">
        <v>25201.86232</v>
      </c>
      <c r="P52" s="145">
        <v>11083.899000000001</v>
      </c>
      <c r="Q52" s="46">
        <v>17536.66</v>
      </c>
      <c r="R52" s="145">
        <v>149892.27599999998</v>
      </c>
      <c r="S52" s="46">
        <v>172868.60968000002</v>
      </c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</row>
    <row r="53" spans="1:80" s="5" customFormat="1" ht="19.5" customHeight="1" x14ac:dyDescent="0.2">
      <c r="A53" s="48" t="s">
        <v>102</v>
      </c>
      <c r="B53" s="144">
        <v>9094.98</v>
      </c>
      <c r="C53" s="46">
        <v>7579.6080000000011</v>
      </c>
      <c r="D53" s="178">
        <f t="shared" si="8"/>
        <v>9133.0800000000017</v>
      </c>
      <c r="E53" s="178">
        <f t="shared" si="9"/>
        <v>7566.68</v>
      </c>
      <c r="F53" s="145">
        <v>3019.3799999999997</v>
      </c>
      <c r="G53" s="46">
        <v>2226.1200000000003</v>
      </c>
      <c r="H53" s="145">
        <v>259.7</v>
      </c>
      <c r="I53" s="46">
        <v>0</v>
      </c>
      <c r="J53" s="145">
        <v>879</v>
      </c>
      <c r="K53" s="46">
        <v>761</v>
      </c>
      <c r="L53" s="145">
        <v>37.799999999999997</v>
      </c>
      <c r="M53" s="46">
        <v>245.3</v>
      </c>
      <c r="N53" s="145">
        <v>728.1</v>
      </c>
      <c r="O53" s="46">
        <v>452.28999999999996</v>
      </c>
      <c r="P53" s="145">
        <v>0</v>
      </c>
      <c r="Q53" s="46">
        <v>0</v>
      </c>
      <c r="R53" s="145">
        <v>4209.1000000000004</v>
      </c>
      <c r="S53" s="46">
        <v>3881.9700000000003</v>
      </c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</row>
    <row r="54" spans="1:80" s="5" customFormat="1" ht="19.5" customHeight="1" x14ac:dyDescent="0.2">
      <c r="A54" s="66" t="s">
        <v>29</v>
      </c>
      <c r="B54" s="146">
        <f>SUM(B51:B53)</f>
        <v>593314.37459999998</v>
      </c>
      <c r="C54" s="179">
        <v>617502.57255999988</v>
      </c>
      <c r="D54" s="180">
        <f t="shared" si="8"/>
        <v>605072.81939999992</v>
      </c>
      <c r="E54" s="180">
        <f t="shared" si="9"/>
        <v>626582.18016000011</v>
      </c>
      <c r="F54" s="146">
        <f t="shared" ref="F54:R54" si="10">SUM(F51:F53)</f>
        <v>119599.21500000003</v>
      </c>
      <c r="G54" s="179">
        <v>104808.55279999998</v>
      </c>
      <c r="H54" s="146">
        <f t="shared" si="10"/>
        <v>16428.099999999999</v>
      </c>
      <c r="I54" s="179">
        <v>14467.490000000002</v>
      </c>
      <c r="J54" s="146">
        <f t="shared" si="10"/>
        <v>108937.44999999998</v>
      </c>
      <c r="K54" s="179">
        <v>108493.98106000002</v>
      </c>
      <c r="L54" s="146">
        <f t="shared" si="10"/>
        <v>19122.839999999997</v>
      </c>
      <c r="M54" s="179">
        <v>17149.084999999995</v>
      </c>
      <c r="N54" s="146">
        <f t="shared" si="10"/>
        <v>43082.983399999997</v>
      </c>
      <c r="O54" s="179">
        <v>40040.402620000044</v>
      </c>
      <c r="P54" s="146">
        <f t="shared" si="10"/>
        <v>20226.769</v>
      </c>
      <c r="Q54" s="179">
        <v>25614.66</v>
      </c>
      <c r="R54" s="146">
        <f t="shared" si="10"/>
        <v>277675.46199999994</v>
      </c>
      <c r="S54" s="179">
        <v>316008.00868000009</v>
      </c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</row>
    <row r="55" spans="1:80" s="1" customFormat="1" ht="19.5" customHeight="1" x14ac:dyDescent="0.2">
      <c r="A55" s="11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</row>
    <row r="56" spans="1:80" s="1" customFormat="1" ht="22.5" customHeight="1" x14ac:dyDescent="0.2">
      <c r="A56" s="25" t="s">
        <v>135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80" s="4" customFormat="1" ht="30.75" customHeight="1" x14ac:dyDescent="0.2">
      <c r="A57" s="221" t="s">
        <v>72</v>
      </c>
      <c r="B57" s="221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</row>
    <row r="58" spans="1:80" s="5" customFormat="1" ht="24" customHeight="1" x14ac:dyDescent="0.2">
      <c r="A58" s="202" t="s">
        <v>32</v>
      </c>
      <c r="B58" s="202" t="s">
        <v>142</v>
      </c>
      <c r="C58" s="202"/>
      <c r="D58" s="215" t="s">
        <v>158</v>
      </c>
      <c r="E58" s="216"/>
      <c r="F58" s="202" t="s">
        <v>61</v>
      </c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</row>
    <row r="59" spans="1:80" s="5" customFormat="1" ht="29.25" customHeight="1" x14ac:dyDescent="0.2">
      <c r="A59" s="202"/>
      <c r="B59" s="202"/>
      <c r="C59" s="202"/>
      <c r="D59" s="217"/>
      <c r="E59" s="218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202"/>
      <c r="S59" s="202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</row>
    <row r="60" spans="1:80" s="5" customFormat="1" ht="42" customHeight="1" x14ac:dyDescent="0.2">
      <c r="A60" s="202"/>
      <c r="B60" s="202"/>
      <c r="C60" s="202"/>
      <c r="D60" s="219"/>
      <c r="E60" s="220"/>
      <c r="F60" s="202" t="s">
        <v>62</v>
      </c>
      <c r="G60" s="202"/>
      <c r="H60" s="202" t="s">
        <v>63</v>
      </c>
      <c r="I60" s="202"/>
      <c r="J60" s="202" t="s">
        <v>64</v>
      </c>
      <c r="K60" s="202"/>
      <c r="L60" s="202" t="s">
        <v>65</v>
      </c>
      <c r="M60" s="202"/>
      <c r="N60" s="202" t="s">
        <v>66</v>
      </c>
      <c r="O60" s="202"/>
      <c r="P60" s="202" t="s">
        <v>67</v>
      </c>
      <c r="Q60" s="202"/>
      <c r="R60" s="202" t="s">
        <v>68</v>
      </c>
      <c r="S60" s="202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</row>
    <row r="61" spans="1:80" s="5" customFormat="1" ht="23.25" customHeight="1" x14ac:dyDescent="0.2">
      <c r="A61" s="202"/>
      <c r="B61" s="222" t="s">
        <v>69</v>
      </c>
      <c r="C61" s="222"/>
      <c r="D61" s="222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</row>
    <row r="62" spans="1:80" s="12" customFormat="1" ht="18.75" customHeight="1" x14ac:dyDescent="0.2">
      <c r="A62" s="202"/>
      <c r="B62" s="64">
        <v>2016</v>
      </c>
      <c r="C62" s="64">
        <v>2017</v>
      </c>
      <c r="D62" s="64">
        <v>2016</v>
      </c>
      <c r="E62" s="64">
        <v>2017</v>
      </c>
      <c r="F62" s="64">
        <v>2016</v>
      </c>
      <c r="G62" s="64">
        <v>2017</v>
      </c>
      <c r="H62" s="64">
        <v>2016</v>
      </c>
      <c r="I62" s="64">
        <v>2017</v>
      </c>
      <c r="J62" s="64">
        <v>2016</v>
      </c>
      <c r="K62" s="64">
        <v>2017</v>
      </c>
      <c r="L62" s="64">
        <v>2016</v>
      </c>
      <c r="M62" s="64">
        <v>2017</v>
      </c>
      <c r="N62" s="64">
        <v>2016</v>
      </c>
      <c r="O62" s="64">
        <v>2017</v>
      </c>
      <c r="P62" s="64">
        <v>2016</v>
      </c>
      <c r="Q62" s="64">
        <v>2017</v>
      </c>
      <c r="R62" s="64">
        <v>2016</v>
      </c>
      <c r="S62" s="64">
        <v>2017</v>
      </c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</row>
    <row r="63" spans="1:80" s="69" customFormat="1" ht="12" customHeight="1" x14ac:dyDescent="0.2">
      <c r="A63" s="65">
        <v>1</v>
      </c>
      <c r="B63" s="65">
        <v>2</v>
      </c>
      <c r="C63" s="65">
        <v>3</v>
      </c>
      <c r="D63" s="65">
        <v>4</v>
      </c>
      <c r="E63" s="65">
        <v>5</v>
      </c>
      <c r="F63" s="65">
        <v>6</v>
      </c>
      <c r="G63" s="65">
        <v>7</v>
      </c>
      <c r="H63" s="65">
        <v>8</v>
      </c>
      <c r="I63" s="65">
        <v>9</v>
      </c>
      <c r="J63" s="65">
        <v>10</v>
      </c>
      <c r="K63" s="65">
        <v>11</v>
      </c>
      <c r="L63" s="65">
        <v>12</v>
      </c>
      <c r="M63" s="65">
        <v>13</v>
      </c>
      <c r="N63" s="65">
        <v>14</v>
      </c>
      <c r="O63" s="65">
        <v>15</v>
      </c>
      <c r="P63" s="65">
        <v>16</v>
      </c>
      <c r="Q63" s="65">
        <v>17</v>
      </c>
      <c r="R63" s="65">
        <v>18</v>
      </c>
      <c r="S63" s="65">
        <v>19</v>
      </c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  <c r="BI63" s="147"/>
      <c r="BJ63" s="147"/>
      <c r="BK63" s="147"/>
      <c r="BL63" s="147"/>
      <c r="BM63" s="147"/>
      <c r="BN63" s="147"/>
      <c r="BO63" s="147"/>
      <c r="BP63" s="147"/>
      <c r="BQ63" s="147"/>
      <c r="BR63" s="147"/>
      <c r="BS63" s="147"/>
      <c r="BT63" s="147"/>
      <c r="BU63" s="147"/>
      <c r="BV63" s="147"/>
      <c r="BW63" s="147"/>
      <c r="BX63" s="147"/>
      <c r="BY63" s="147"/>
      <c r="BZ63" s="147"/>
      <c r="CA63" s="147"/>
      <c r="CB63" s="147"/>
    </row>
    <row r="64" spans="1:80" s="7" customFormat="1" ht="27" customHeight="1" x14ac:dyDescent="0.2">
      <c r="A64" s="68" t="s">
        <v>28</v>
      </c>
      <c r="B64" s="144">
        <v>32133.309999999998</v>
      </c>
      <c r="C64" s="178">
        <v>33671.781000000003</v>
      </c>
      <c r="D64" s="178">
        <f t="shared" ref="D64" si="11">SUM(F64+H64+J64+L64+N64+P64+R64)</f>
        <v>32174.309999999998</v>
      </c>
      <c r="E64" s="178">
        <f t="shared" ref="E64" si="12">SUM(G64+I64+K64+M64+O64+Q64+S64)</f>
        <v>33671.770000000004</v>
      </c>
      <c r="F64" s="144">
        <v>1381</v>
      </c>
      <c r="G64" s="178">
        <v>1183</v>
      </c>
      <c r="H64" s="144">
        <v>828.6</v>
      </c>
      <c r="I64" s="178">
        <v>959</v>
      </c>
      <c r="J64" s="144">
        <v>213</v>
      </c>
      <c r="K64" s="181">
        <v>324</v>
      </c>
      <c r="L64" s="144">
        <v>76.400000000000006</v>
      </c>
      <c r="M64" s="181">
        <v>76.88</v>
      </c>
      <c r="N64" s="144">
        <v>1276.4000000000001</v>
      </c>
      <c r="O64" s="178">
        <v>1468.4</v>
      </c>
      <c r="P64" s="144">
        <v>2262.9</v>
      </c>
      <c r="Q64" s="178">
        <v>4375.1000000000004</v>
      </c>
      <c r="R64" s="144">
        <v>26136.01</v>
      </c>
      <c r="S64" s="178">
        <v>25285.390000000007</v>
      </c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</row>
    <row r="65" spans="1:80" s="7" customFormat="1" ht="27" customHeight="1" x14ac:dyDescent="0.2">
      <c r="A65" s="48" t="s">
        <v>25</v>
      </c>
      <c r="B65" s="144">
        <v>91939.386000000028</v>
      </c>
      <c r="C65" s="178">
        <v>97635.362999999939</v>
      </c>
      <c r="D65" s="178">
        <f t="shared" ref="D65:D73" si="13">SUM(F65+H65+J65+L65+N65+P65+R65)</f>
        <v>93286.090000000011</v>
      </c>
      <c r="E65" s="178">
        <f t="shared" ref="E65:E73" si="14">SUM(G65+I65+K65+M65+O65+Q65+S65)</f>
        <v>99774.345000000001</v>
      </c>
      <c r="F65" s="145">
        <v>10171.479000000001</v>
      </c>
      <c r="G65" s="46">
        <v>6139.4260000000004</v>
      </c>
      <c r="H65" s="145">
        <v>2206.4499999999998</v>
      </c>
      <c r="I65" s="46">
        <v>4616.7299999999996</v>
      </c>
      <c r="J65" s="145">
        <v>20930.900000000001</v>
      </c>
      <c r="K65" s="181">
        <v>17243.160000000003</v>
      </c>
      <c r="L65" s="145">
        <v>1909.0900000000001</v>
      </c>
      <c r="M65" s="181">
        <v>1829.1799999999998</v>
      </c>
      <c r="N65" s="145">
        <v>2794.5320000000006</v>
      </c>
      <c r="O65" s="46">
        <v>2834.3939999999989</v>
      </c>
      <c r="P65" s="145">
        <v>6914.4190000000008</v>
      </c>
      <c r="Q65" s="46">
        <v>9025.7899999999991</v>
      </c>
      <c r="R65" s="145">
        <v>48359.220000000016</v>
      </c>
      <c r="S65" s="46">
        <v>58085.664999999994</v>
      </c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</row>
    <row r="66" spans="1:80" s="4" customFormat="1" ht="27" customHeight="1" x14ac:dyDescent="0.2">
      <c r="A66" s="48" t="s">
        <v>26</v>
      </c>
      <c r="B66" s="144">
        <v>145604.88360000003</v>
      </c>
      <c r="C66" s="178">
        <v>155886.00819999995</v>
      </c>
      <c r="D66" s="178">
        <f t="shared" si="13"/>
        <v>149137.36399999997</v>
      </c>
      <c r="E66" s="178">
        <f t="shared" si="14"/>
        <v>156420.73379999996</v>
      </c>
      <c r="F66" s="145">
        <v>29634.696</v>
      </c>
      <c r="G66" s="46">
        <v>23559.964799999998</v>
      </c>
      <c r="H66" s="145">
        <v>4255.79</v>
      </c>
      <c r="I66" s="46">
        <v>2139.38</v>
      </c>
      <c r="J66" s="145">
        <v>35280.699999999997</v>
      </c>
      <c r="K66" s="181">
        <v>41883.789999999994</v>
      </c>
      <c r="L66" s="145">
        <v>1944.98</v>
      </c>
      <c r="M66" s="181">
        <v>2067.3599999999997</v>
      </c>
      <c r="N66" s="145">
        <v>17379.626999999993</v>
      </c>
      <c r="O66" s="46">
        <v>15117.768319999999</v>
      </c>
      <c r="P66" s="145">
        <v>1520.1</v>
      </c>
      <c r="Q66" s="46">
        <v>1607.97</v>
      </c>
      <c r="R66" s="145">
        <v>59121.47099999999</v>
      </c>
      <c r="S66" s="46">
        <v>70044.500679999954</v>
      </c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</row>
    <row r="67" spans="1:80" s="5" customFormat="1" ht="27" customHeight="1" x14ac:dyDescent="0.2">
      <c r="A67" s="48" t="s">
        <v>27</v>
      </c>
      <c r="B67" s="144">
        <v>71138.084999999963</v>
      </c>
      <c r="C67" s="178">
        <v>73984.142999999982</v>
      </c>
      <c r="D67" s="178">
        <f t="shared" si="13"/>
        <v>72767.741999999998</v>
      </c>
      <c r="E67" s="178">
        <f t="shared" si="14"/>
        <v>75350.322000000015</v>
      </c>
      <c r="F67" s="145">
        <v>23743.756999999998</v>
      </c>
      <c r="G67" s="46">
        <v>22729.058000000008</v>
      </c>
      <c r="H67" s="145">
        <v>749.19999999999993</v>
      </c>
      <c r="I67" s="46">
        <v>1523.6000000000001</v>
      </c>
      <c r="J67" s="145">
        <v>23633.41</v>
      </c>
      <c r="K67" s="181">
        <v>21379.14</v>
      </c>
      <c r="L67" s="145">
        <v>976.28</v>
      </c>
      <c r="M67" s="181">
        <v>880.91999999999985</v>
      </c>
      <c r="N67" s="145">
        <v>6239.04</v>
      </c>
      <c r="O67" s="46">
        <v>6066.3000000000011</v>
      </c>
      <c r="P67" s="145">
        <v>386.47999999999996</v>
      </c>
      <c r="Q67" s="46">
        <v>2527.7999999999997</v>
      </c>
      <c r="R67" s="145">
        <v>17039.574999999997</v>
      </c>
      <c r="S67" s="46">
        <v>20243.504000000001</v>
      </c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</row>
    <row r="68" spans="1:80" s="7" customFormat="1" ht="27" customHeight="1" x14ac:dyDescent="0.2">
      <c r="A68" s="48" t="s">
        <v>24</v>
      </c>
      <c r="B68" s="144">
        <v>26393.449999999997</v>
      </c>
      <c r="C68" s="178">
        <v>25169.905360000008</v>
      </c>
      <c r="D68" s="178">
        <f t="shared" si="13"/>
        <v>28249.195399999997</v>
      </c>
      <c r="E68" s="178">
        <f t="shared" si="14"/>
        <v>26980.305360000002</v>
      </c>
      <c r="F68" s="145">
        <v>1639.9299999999998</v>
      </c>
      <c r="G68" s="46">
        <v>1485.8160000000003</v>
      </c>
      <c r="H68" s="145">
        <v>166.3</v>
      </c>
      <c r="I68" s="46">
        <v>109</v>
      </c>
      <c r="J68" s="145">
        <v>575.51</v>
      </c>
      <c r="K68" s="181">
        <v>510.77106000000003</v>
      </c>
      <c r="L68" s="145">
        <v>116.7</v>
      </c>
      <c r="M68" s="181">
        <v>159.10000000000002</v>
      </c>
      <c r="N68" s="145">
        <v>2330.7053999999998</v>
      </c>
      <c r="O68" s="46">
        <v>2150.6583000000001</v>
      </c>
      <c r="P68" s="145">
        <v>28.47</v>
      </c>
      <c r="Q68" s="46">
        <v>386.09999999999997</v>
      </c>
      <c r="R68" s="145">
        <v>23391.579999999998</v>
      </c>
      <c r="S68" s="46">
        <v>22178.86</v>
      </c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</row>
    <row r="69" spans="1:80" s="5" customFormat="1" ht="27" customHeight="1" x14ac:dyDescent="0.2">
      <c r="A69" s="46" t="s">
        <v>22</v>
      </c>
      <c r="B69" s="144">
        <v>87009.556000000026</v>
      </c>
      <c r="C69" s="178">
        <v>87535.146999999968</v>
      </c>
      <c r="D69" s="178">
        <f t="shared" si="13"/>
        <v>87944.51999999999</v>
      </c>
      <c r="E69" s="178">
        <f t="shared" si="14"/>
        <v>88468.181000000011</v>
      </c>
      <c r="F69" s="145">
        <v>18439.222999999994</v>
      </c>
      <c r="G69" s="46">
        <v>20678.708000000006</v>
      </c>
      <c r="H69" s="145">
        <v>2863.8999999999996</v>
      </c>
      <c r="I69" s="46">
        <v>3176.3</v>
      </c>
      <c r="J69" s="145">
        <v>5787.5</v>
      </c>
      <c r="K69" s="181">
        <v>7425.46</v>
      </c>
      <c r="L69" s="145">
        <v>10813.899999999998</v>
      </c>
      <c r="M69" s="181">
        <v>8684.1200000000008</v>
      </c>
      <c r="N69" s="145">
        <v>4462.9100000000008</v>
      </c>
      <c r="O69" s="46">
        <v>3939.9340000000002</v>
      </c>
      <c r="P69" s="145">
        <v>3571.7200000000003</v>
      </c>
      <c r="Q69" s="46">
        <v>2572.3599999999997</v>
      </c>
      <c r="R69" s="145">
        <v>42005.366999999998</v>
      </c>
      <c r="S69" s="46">
        <v>41991.299000000014</v>
      </c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</row>
    <row r="70" spans="1:80" s="3" customFormat="1" ht="27" customHeight="1" x14ac:dyDescent="0.2">
      <c r="A70" s="46" t="s">
        <v>21</v>
      </c>
      <c r="B70" s="144">
        <v>101619.77399999996</v>
      </c>
      <c r="C70" s="178">
        <v>108016.02099999998</v>
      </c>
      <c r="D70" s="178">
        <f t="shared" si="13"/>
        <v>103991.61800000002</v>
      </c>
      <c r="E70" s="178">
        <f t="shared" si="14"/>
        <v>110310.81299999999</v>
      </c>
      <c r="F70" s="145">
        <v>23751.26</v>
      </c>
      <c r="G70" s="46">
        <v>19498.025000000001</v>
      </c>
      <c r="H70" s="145">
        <v>1767.79</v>
      </c>
      <c r="I70" s="46">
        <v>1146.4800000000002</v>
      </c>
      <c r="J70" s="145">
        <v>16188.7</v>
      </c>
      <c r="K70" s="181">
        <v>14257.26</v>
      </c>
      <c r="L70" s="145">
        <v>1011.69</v>
      </c>
      <c r="M70" s="181">
        <v>1091.2249999999999</v>
      </c>
      <c r="N70" s="145">
        <v>7115.378999999999</v>
      </c>
      <c r="O70" s="46">
        <v>6911.3630000000012</v>
      </c>
      <c r="P70" s="145">
        <v>4810.6000000000004</v>
      </c>
      <c r="Q70" s="46">
        <v>4145.13</v>
      </c>
      <c r="R70" s="145">
        <v>49346.199000000008</v>
      </c>
      <c r="S70" s="46">
        <v>63261.329999999994</v>
      </c>
    </row>
    <row r="71" spans="1:80" s="5" customFormat="1" ht="27" customHeight="1" x14ac:dyDescent="0.2">
      <c r="A71" s="48" t="s">
        <v>23</v>
      </c>
      <c r="B71" s="144">
        <v>28380.95</v>
      </c>
      <c r="C71" s="178">
        <v>28024.596000000001</v>
      </c>
      <c r="D71" s="178">
        <f t="shared" si="13"/>
        <v>28388.899999999998</v>
      </c>
      <c r="E71" s="178">
        <f t="shared" si="14"/>
        <v>28039.03</v>
      </c>
      <c r="F71" s="145">
        <v>7818.49</v>
      </c>
      <c r="G71" s="46">
        <v>7308.4350000000004</v>
      </c>
      <c r="H71" s="145">
        <v>3330.3700000000003</v>
      </c>
      <c r="I71" s="46">
        <v>797</v>
      </c>
      <c r="J71" s="145">
        <v>5448.73</v>
      </c>
      <c r="K71" s="181">
        <v>4709.3999999999996</v>
      </c>
      <c r="L71" s="145">
        <v>2236</v>
      </c>
      <c r="M71" s="181">
        <v>2115</v>
      </c>
      <c r="N71" s="145">
        <v>756.29</v>
      </c>
      <c r="O71" s="46">
        <v>1099.2950000000001</v>
      </c>
      <c r="P71" s="145">
        <v>732.07999999999993</v>
      </c>
      <c r="Q71" s="46">
        <v>974.41</v>
      </c>
      <c r="R71" s="145">
        <v>8066.94</v>
      </c>
      <c r="S71" s="46">
        <v>11035.49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</row>
    <row r="72" spans="1:80" s="5" customFormat="1" ht="27" customHeight="1" x14ac:dyDescent="0.2">
      <c r="A72" s="44" t="s">
        <v>102</v>
      </c>
      <c r="B72" s="144">
        <v>9094.98</v>
      </c>
      <c r="C72" s="178">
        <v>7579.6080000000011</v>
      </c>
      <c r="D72" s="178">
        <f t="shared" si="13"/>
        <v>9133.0800000000017</v>
      </c>
      <c r="E72" s="178">
        <f t="shared" si="14"/>
        <v>7566.68</v>
      </c>
      <c r="F72" s="144">
        <v>3019.3799999999997</v>
      </c>
      <c r="G72" s="178">
        <v>2226.1200000000003</v>
      </c>
      <c r="H72" s="144">
        <v>259.7</v>
      </c>
      <c r="I72" s="178">
        <v>0</v>
      </c>
      <c r="J72" s="144">
        <v>879</v>
      </c>
      <c r="K72" s="181">
        <v>761</v>
      </c>
      <c r="L72" s="144">
        <v>37.799999999999997</v>
      </c>
      <c r="M72" s="181">
        <v>245.3</v>
      </c>
      <c r="N72" s="144">
        <v>728.1</v>
      </c>
      <c r="O72" s="178">
        <v>452.28999999999996</v>
      </c>
      <c r="P72" s="144">
        <v>0</v>
      </c>
      <c r="Q72" s="178">
        <v>0</v>
      </c>
      <c r="R72" s="144">
        <v>4209.1000000000004</v>
      </c>
      <c r="S72" s="178">
        <v>3881.9700000000003</v>
      </c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</row>
    <row r="73" spans="1:80" s="3" customFormat="1" ht="27" customHeight="1" x14ac:dyDescent="0.2">
      <c r="A73" s="66" t="s">
        <v>29</v>
      </c>
      <c r="B73" s="146">
        <f>SUM(B64:B72)</f>
        <v>593314.37459999998</v>
      </c>
      <c r="C73" s="179">
        <v>617502.57255999988</v>
      </c>
      <c r="D73" s="180">
        <f t="shared" si="13"/>
        <v>605072.81939999992</v>
      </c>
      <c r="E73" s="180">
        <f t="shared" si="14"/>
        <v>626582.18016000011</v>
      </c>
      <c r="F73" s="146">
        <f t="shared" ref="F73:R73" si="15">SUM(F64:F72)</f>
        <v>119599.215</v>
      </c>
      <c r="G73" s="179">
        <v>104808.55279999998</v>
      </c>
      <c r="H73" s="146">
        <f t="shared" si="15"/>
        <v>16428.099999999999</v>
      </c>
      <c r="I73" s="179">
        <v>14467.490000000002</v>
      </c>
      <c r="J73" s="146">
        <f t="shared" si="15"/>
        <v>108937.44999999998</v>
      </c>
      <c r="K73" s="182">
        <v>108493.98106000002</v>
      </c>
      <c r="L73" s="146">
        <f t="shared" si="15"/>
        <v>19122.839999999997</v>
      </c>
      <c r="M73" s="182">
        <v>17149.084999999995</v>
      </c>
      <c r="N73" s="146">
        <f t="shared" si="15"/>
        <v>43082.983399999997</v>
      </c>
      <c r="O73" s="179">
        <v>40040.402620000044</v>
      </c>
      <c r="P73" s="146">
        <f t="shared" si="15"/>
        <v>20226.769</v>
      </c>
      <c r="Q73" s="179">
        <v>25614.66</v>
      </c>
      <c r="R73" s="146">
        <f t="shared" si="15"/>
        <v>277675.462</v>
      </c>
      <c r="S73" s="179">
        <v>316008.00868000009</v>
      </c>
    </row>
    <row r="74" spans="1:80" ht="22.5" customHeight="1" x14ac:dyDescent="0.2">
      <c r="A74" s="41"/>
      <c r="B74" s="42"/>
      <c r="C74" s="54"/>
      <c r="D74" s="54"/>
      <c r="E74" s="54"/>
      <c r="F74" s="42"/>
      <c r="G74" s="54"/>
      <c r="H74" s="42"/>
      <c r="I74" s="54"/>
      <c r="J74" s="42"/>
      <c r="K74" s="54"/>
      <c r="L74" s="42"/>
      <c r="M74" s="54"/>
      <c r="N74" s="42"/>
      <c r="O74" s="54"/>
      <c r="P74" s="42"/>
      <c r="Q74" s="54"/>
      <c r="R74" s="42"/>
      <c r="S74" s="54"/>
    </row>
    <row r="75" spans="1:80" ht="22.5" customHeight="1" x14ac:dyDescent="0.2">
      <c r="A75" s="13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spans="1:80" ht="22.5" customHeight="1" x14ac:dyDescent="0.2">
      <c r="C76" s="32"/>
      <c r="D76" s="32"/>
      <c r="E76" s="32"/>
      <c r="F76" s="24"/>
      <c r="G76" s="32"/>
      <c r="H76" s="24"/>
      <c r="I76" s="32"/>
      <c r="J76" s="24"/>
      <c r="K76" s="32"/>
      <c r="L76" s="24"/>
    </row>
    <row r="77" spans="1:80" ht="22.5" customHeight="1" x14ac:dyDescent="0.2">
      <c r="C77" s="32"/>
      <c r="D77" s="32"/>
      <c r="E77" s="32"/>
      <c r="F77" s="24"/>
      <c r="G77" s="32"/>
      <c r="H77" s="24"/>
      <c r="I77" s="32"/>
      <c r="J77" s="24"/>
      <c r="K77" s="32"/>
      <c r="L77" s="24"/>
    </row>
    <row r="78" spans="1:80" ht="22.5" customHeight="1" x14ac:dyDescent="0.2">
      <c r="C78" s="32"/>
      <c r="D78" s="32"/>
      <c r="E78" s="32"/>
      <c r="F78" s="24"/>
      <c r="G78" s="32"/>
      <c r="H78" s="24"/>
      <c r="I78" s="32"/>
      <c r="J78" s="24"/>
      <c r="K78" s="32"/>
      <c r="L78" s="24"/>
    </row>
    <row r="79" spans="1:80" ht="22.5" customHeight="1" x14ac:dyDescent="0.2">
      <c r="C79" s="32"/>
      <c r="D79" s="32"/>
      <c r="E79" s="32"/>
      <c r="F79" s="24"/>
      <c r="G79" s="32"/>
      <c r="H79" s="24"/>
      <c r="I79" s="32"/>
      <c r="J79" s="24"/>
      <c r="K79" s="32"/>
      <c r="L79" s="24"/>
    </row>
    <row r="80" spans="1:80" ht="22.5" customHeight="1" x14ac:dyDescent="0.2">
      <c r="C80" s="32"/>
      <c r="D80" s="32"/>
      <c r="E80" s="32"/>
      <c r="F80" s="24"/>
      <c r="G80" s="32"/>
      <c r="H80" s="24"/>
      <c r="I80" s="32"/>
      <c r="J80" s="24"/>
      <c r="K80" s="32"/>
      <c r="L80" s="24"/>
    </row>
    <row r="81" spans="3:12" ht="22.5" customHeight="1" x14ac:dyDescent="0.2">
      <c r="C81" s="32"/>
      <c r="D81" s="32"/>
      <c r="E81" s="32"/>
      <c r="F81" s="24"/>
      <c r="G81" s="32"/>
      <c r="H81" s="24"/>
      <c r="I81" s="32"/>
      <c r="J81" s="24"/>
      <c r="K81" s="32"/>
      <c r="L81" s="24"/>
    </row>
    <row r="82" spans="3:12" ht="22.5" customHeight="1" x14ac:dyDescent="0.2">
      <c r="C82" s="32"/>
      <c r="D82" s="32"/>
      <c r="E82" s="32"/>
      <c r="F82" s="24"/>
      <c r="G82" s="32"/>
      <c r="H82" s="24"/>
      <c r="I82" s="32"/>
      <c r="J82" s="24"/>
      <c r="K82" s="32"/>
      <c r="L82" s="24"/>
    </row>
    <row r="83" spans="3:12" ht="22.5" customHeight="1" x14ac:dyDescent="0.2">
      <c r="C83" s="32"/>
      <c r="D83" s="32"/>
      <c r="E83" s="32"/>
      <c r="F83" s="24"/>
      <c r="G83" s="32"/>
      <c r="H83" s="24"/>
      <c r="I83" s="32"/>
      <c r="J83" s="24"/>
      <c r="K83" s="32"/>
      <c r="L83" s="24"/>
    </row>
    <row r="84" spans="3:12" ht="22.5" customHeight="1" x14ac:dyDescent="0.2">
      <c r="C84" s="32"/>
      <c r="D84" s="32"/>
      <c r="E84" s="32"/>
      <c r="F84" s="24"/>
      <c r="G84" s="32"/>
      <c r="H84" s="24"/>
      <c r="I84" s="32"/>
      <c r="J84" s="24"/>
      <c r="K84" s="32"/>
      <c r="L84" s="24"/>
    </row>
    <row r="85" spans="3:12" ht="22.5" customHeight="1" x14ac:dyDescent="0.2"/>
    <row r="86" spans="3:12" ht="22.5" customHeight="1" x14ac:dyDescent="0.2"/>
  </sheetData>
  <mergeCells count="52">
    <mergeCell ref="A3:S3"/>
    <mergeCell ref="A4:A8"/>
    <mergeCell ref="F4:S5"/>
    <mergeCell ref="H6:I6"/>
    <mergeCell ref="J6:K6"/>
    <mergeCell ref="B4:C6"/>
    <mergeCell ref="B7:S7"/>
    <mergeCell ref="P6:Q6"/>
    <mergeCell ref="L6:M6"/>
    <mergeCell ref="R6:S6"/>
    <mergeCell ref="A44:S44"/>
    <mergeCell ref="F6:G6"/>
    <mergeCell ref="N6:O6"/>
    <mergeCell ref="A18:S18"/>
    <mergeCell ref="A19:A23"/>
    <mergeCell ref="B19:C21"/>
    <mergeCell ref="F19:S20"/>
    <mergeCell ref="B22:S22"/>
    <mergeCell ref="L21:M21"/>
    <mergeCell ref="N21:O21"/>
    <mergeCell ref="P21:Q21"/>
    <mergeCell ref="R21:S21"/>
    <mergeCell ref="F21:G21"/>
    <mergeCell ref="H21:I21"/>
    <mergeCell ref="J21:K21"/>
    <mergeCell ref="D4:E6"/>
    <mergeCell ref="B58:C60"/>
    <mergeCell ref="F58:S59"/>
    <mergeCell ref="B61:S61"/>
    <mergeCell ref="R60:S60"/>
    <mergeCell ref="N60:O60"/>
    <mergeCell ref="P60:Q60"/>
    <mergeCell ref="F60:G60"/>
    <mergeCell ref="H60:I60"/>
    <mergeCell ref="J60:K60"/>
    <mergeCell ref="L60:M60"/>
    <mergeCell ref="D19:E21"/>
    <mergeCell ref="D45:E47"/>
    <mergeCell ref="D58:E60"/>
    <mergeCell ref="A57:S57"/>
    <mergeCell ref="B48:S48"/>
    <mergeCell ref="R47:S47"/>
    <mergeCell ref="A45:A49"/>
    <mergeCell ref="B45:C47"/>
    <mergeCell ref="F45:S46"/>
    <mergeCell ref="F47:G47"/>
    <mergeCell ref="H47:I47"/>
    <mergeCell ref="J47:K47"/>
    <mergeCell ref="L47:M47"/>
    <mergeCell ref="N47:O47"/>
    <mergeCell ref="P47:Q47"/>
    <mergeCell ref="A58:A62"/>
  </mergeCells>
  <phoneticPr fontId="0" type="noConversion"/>
  <printOptions horizontalCentered="1"/>
  <pageMargins left="0" right="0.19685039370078741" top="0.98425196850393704" bottom="0.59055118110236227" header="0.59055118110236227" footer="0"/>
  <pageSetup paperSize="9" scale="58" fitToHeight="0" orientation="landscape" r:id="rId1"/>
  <headerFooter alignWithMargins="0"/>
  <rowBreaks count="1" manualBreakCount="1">
    <brk id="55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2"/>
  <sheetViews>
    <sheetView zoomScale="80" zoomScaleNormal="80" workbookViewId="0">
      <pane ySplit="1" topLeftCell="A50" activePane="bottomLeft" state="frozenSplit"/>
      <selection pane="bottomLeft" activeCell="Z26" sqref="Z26"/>
    </sheetView>
  </sheetViews>
  <sheetFormatPr defaultRowHeight="12.75" x14ac:dyDescent="0.2"/>
  <cols>
    <col min="1" max="1" width="21.7109375" style="26" customWidth="1"/>
    <col min="2" max="2" width="12.7109375" style="30" customWidth="1"/>
    <col min="3" max="3" width="12.7109375" style="53" customWidth="1"/>
    <col min="4" max="4" width="12.7109375" style="30" customWidth="1"/>
    <col min="5" max="5" width="12.7109375" style="53" customWidth="1"/>
    <col min="6" max="6" width="12.7109375" style="30" customWidth="1"/>
    <col min="7" max="7" width="12.7109375" style="53" customWidth="1"/>
    <col min="8" max="8" width="12.7109375" style="30" customWidth="1"/>
    <col min="9" max="9" width="12.7109375" style="53" customWidth="1"/>
    <col min="10" max="10" width="12.7109375" style="30" customWidth="1"/>
    <col min="11" max="11" width="12.7109375" style="53" customWidth="1"/>
    <col min="12" max="12" width="12.7109375" style="30" customWidth="1"/>
    <col min="13" max="13" width="12.7109375" style="53" customWidth="1"/>
    <col min="14" max="14" width="12.7109375" style="30" customWidth="1"/>
    <col min="15" max="15" width="12.7109375" style="53" customWidth="1"/>
    <col min="16" max="16" width="12.7109375" style="30" customWidth="1"/>
    <col min="17" max="17" width="12.7109375" style="53" customWidth="1"/>
    <col min="18" max="18" width="12.7109375" style="30" customWidth="1"/>
    <col min="19" max="19" width="12.7109375" style="53" customWidth="1"/>
    <col min="20" max="20" width="12.7109375" style="30" customWidth="1"/>
    <col min="21" max="21" width="12.7109375" style="53" customWidth="1"/>
    <col min="22" max="16384" width="9.140625" style="24"/>
  </cols>
  <sheetData>
    <row r="1" spans="1:21" s="28" customFormat="1" ht="21" customHeight="1" x14ac:dyDescent="0.2">
      <c r="A1" s="163" t="s">
        <v>149</v>
      </c>
      <c r="B1" s="27"/>
      <c r="C1" s="52"/>
      <c r="D1" s="27"/>
      <c r="E1" s="52"/>
      <c r="F1" s="27"/>
      <c r="G1" s="52"/>
      <c r="H1" s="27"/>
      <c r="I1" s="52"/>
      <c r="J1" s="27"/>
      <c r="K1" s="52"/>
      <c r="L1" s="27"/>
      <c r="M1" s="52"/>
      <c r="N1" s="27"/>
      <c r="O1" s="52"/>
      <c r="P1" s="27"/>
      <c r="Q1" s="52"/>
      <c r="R1" s="27"/>
      <c r="S1" s="52"/>
      <c r="T1" s="27"/>
      <c r="U1" s="52"/>
    </row>
    <row r="2" spans="1:21" s="1" customFormat="1" ht="22.5" customHeight="1" x14ac:dyDescent="0.2">
      <c r="A2" s="25" t="s">
        <v>73</v>
      </c>
      <c r="B2" s="2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s="4" customFormat="1" ht="31.5" customHeight="1" x14ac:dyDescent="0.2">
      <c r="A3" s="221" t="s">
        <v>74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</row>
    <row r="4" spans="1:21" s="5" customFormat="1" ht="24" customHeight="1" x14ac:dyDescent="0.2">
      <c r="A4" s="206" t="s">
        <v>116</v>
      </c>
      <c r="B4" s="202" t="s">
        <v>154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</row>
    <row r="5" spans="1:21" s="5" customFormat="1" ht="29.25" customHeight="1" x14ac:dyDescent="0.2">
      <c r="A5" s="206"/>
      <c r="B5" s="202" t="s">
        <v>75</v>
      </c>
      <c r="C5" s="202"/>
      <c r="D5" s="202"/>
      <c r="E5" s="202"/>
      <c r="F5" s="202"/>
      <c r="G5" s="202"/>
      <c r="H5" s="202"/>
      <c r="I5" s="202"/>
      <c r="J5" s="202" t="s">
        <v>76</v>
      </c>
      <c r="K5" s="202"/>
      <c r="L5" s="202"/>
      <c r="M5" s="202"/>
      <c r="N5" s="202"/>
      <c r="O5" s="202"/>
      <c r="P5" s="202"/>
      <c r="Q5" s="202"/>
      <c r="R5" s="202"/>
      <c r="S5" s="202"/>
      <c r="T5" s="202" t="s">
        <v>77</v>
      </c>
      <c r="U5" s="202"/>
    </row>
    <row r="6" spans="1:21" s="5" customFormat="1" ht="41.25" customHeight="1" x14ac:dyDescent="0.2">
      <c r="A6" s="206"/>
      <c r="B6" s="202" t="s">
        <v>42</v>
      </c>
      <c r="C6" s="202"/>
      <c r="D6" s="224" t="s">
        <v>108</v>
      </c>
      <c r="E6" s="224"/>
      <c r="F6" s="202" t="s">
        <v>78</v>
      </c>
      <c r="G6" s="202"/>
      <c r="H6" s="202" t="s">
        <v>79</v>
      </c>
      <c r="I6" s="202"/>
      <c r="J6" s="202" t="s">
        <v>42</v>
      </c>
      <c r="K6" s="202"/>
      <c r="L6" s="224" t="s">
        <v>108</v>
      </c>
      <c r="M6" s="224"/>
      <c r="N6" s="224" t="s">
        <v>109</v>
      </c>
      <c r="O6" s="224"/>
      <c r="P6" s="202" t="s">
        <v>80</v>
      </c>
      <c r="Q6" s="202"/>
      <c r="R6" s="202" t="s">
        <v>81</v>
      </c>
      <c r="S6" s="202"/>
      <c r="T6" s="202"/>
      <c r="U6" s="202"/>
    </row>
    <row r="7" spans="1:21" s="5" customFormat="1" ht="23.25" customHeight="1" x14ac:dyDescent="0.2">
      <c r="A7" s="206"/>
      <c r="B7" s="202" t="s">
        <v>82</v>
      </c>
      <c r="C7" s="202"/>
      <c r="D7" s="202"/>
      <c r="E7" s="202"/>
      <c r="F7" s="202"/>
      <c r="G7" s="202"/>
      <c r="H7" s="202"/>
      <c r="I7" s="202"/>
      <c r="J7" s="225" t="s">
        <v>82</v>
      </c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</row>
    <row r="8" spans="1:21" s="12" customFormat="1" ht="18.75" customHeight="1" x14ac:dyDescent="0.2">
      <c r="A8" s="206"/>
      <c r="B8" s="59">
        <v>2016</v>
      </c>
      <c r="C8" s="59">
        <v>2017</v>
      </c>
      <c r="D8" s="164">
        <v>2016</v>
      </c>
      <c r="E8" s="164">
        <v>2017</v>
      </c>
      <c r="F8" s="164">
        <v>2016</v>
      </c>
      <c r="G8" s="164">
        <v>2017</v>
      </c>
      <c r="H8" s="164">
        <v>2016</v>
      </c>
      <c r="I8" s="164">
        <v>2017</v>
      </c>
      <c r="J8" s="164">
        <v>2016</v>
      </c>
      <c r="K8" s="164">
        <v>2017</v>
      </c>
      <c r="L8" s="164">
        <v>2016</v>
      </c>
      <c r="M8" s="164">
        <v>2017</v>
      </c>
      <c r="N8" s="164">
        <v>2016</v>
      </c>
      <c r="O8" s="164">
        <v>2017</v>
      </c>
      <c r="P8" s="164">
        <v>2016</v>
      </c>
      <c r="Q8" s="164">
        <v>2017</v>
      </c>
      <c r="R8" s="164">
        <v>2016</v>
      </c>
      <c r="S8" s="164">
        <v>2017</v>
      </c>
      <c r="T8" s="164">
        <v>2016</v>
      </c>
      <c r="U8" s="164">
        <v>2017</v>
      </c>
    </row>
    <row r="9" spans="1:21" s="62" customFormat="1" ht="12" customHeight="1" x14ac:dyDescent="0.2">
      <c r="A9" s="60">
        <v>1</v>
      </c>
      <c r="B9" s="63">
        <v>2</v>
      </c>
      <c r="C9" s="63">
        <v>3</v>
      </c>
      <c r="D9" s="60">
        <v>4</v>
      </c>
      <c r="E9" s="63">
        <v>5</v>
      </c>
      <c r="F9" s="63">
        <v>6</v>
      </c>
      <c r="G9" s="60">
        <v>7</v>
      </c>
      <c r="H9" s="63">
        <v>8</v>
      </c>
      <c r="I9" s="63">
        <v>9</v>
      </c>
      <c r="J9" s="60">
        <v>10</v>
      </c>
      <c r="K9" s="63">
        <v>11</v>
      </c>
      <c r="L9" s="63">
        <v>12</v>
      </c>
      <c r="M9" s="60">
        <v>13</v>
      </c>
      <c r="N9" s="63">
        <v>14</v>
      </c>
      <c r="O9" s="63">
        <v>15</v>
      </c>
      <c r="P9" s="60">
        <v>16</v>
      </c>
      <c r="Q9" s="63">
        <v>17</v>
      </c>
      <c r="R9" s="63">
        <v>18</v>
      </c>
      <c r="S9" s="60">
        <v>19</v>
      </c>
      <c r="T9" s="63">
        <v>20</v>
      </c>
      <c r="U9" s="63">
        <v>21</v>
      </c>
    </row>
    <row r="10" spans="1:21" s="5" customFormat="1" ht="19.5" customHeight="1" x14ac:dyDescent="0.2">
      <c r="A10" s="9" t="s">
        <v>117</v>
      </c>
      <c r="B10" s="186">
        <v>474744.46125000005</v>
      </c>
      <c r="C10" s="148">
        <v>425589.99095000012</v>
      </c>
      <c r="D10" s="186">
        <v>27184.142000000003</v>
      </c>
      <c r="E10" s="148">
        <v>16446.283390000001</v>
      </c>
      <c r="F10" s="186">
        <v>312177.37701</v>
      </c>
      <c r="G10" s="148">
        <v>241459.28904999999</v>
      </c>
      <c r="H10" s="186">
        <v>135382.94224</v>
      </c>
      <c r="I10" s="148">
        <v>167684.41851000002</v>
      </c>
      <c r="J10" s="186">
        <v>140289.08299999998</v>
      </c>
      <c r="K10" s="183">
        <v>133820.73122000002</v>
      </c>
      <c r="L10" s="186">
        <v>6217.9629999999988</v>
      </c>
      <c r="M10" s="148">
        <v>3489.3510000000006</v>
      </c>
      <c r="N10" s="186">
        <v>56199.180000000008</v>
      </c>
      <c r="O10" s="148">
        <v>64303.490220000007</v>
      </c>
      <c r="P10" s="186">
        <v>67551.179999999993</v>
      </c>
      <c r="Q10" s="148">
        <v>52813.8</v>
      </c>
      <c r="R10" s="186">
        <v>10320.759999999998</v>
      </c>
      <c r="S10" s="148">
        <v>13214.09</v>
      </c>
      <c r="T10" s="186">
        <f>B10+J10</f>
        <v>615033.54425000004</v>
      </c>
      <c r="U10" s="148">
        <f>K10+C10</f>
        <v>559410.7221700002</v>
      </c>
    </row>
    <row r="11" spans="1:21" s="4" customFormat="1" ht="19.5" customHeight="1" x14ac:dyDescent="0.2">
      <c r="A11" s="9" t="s">
        <v>118</v>
      </c>
      <c r="B11" s="186">
        <v>69613.568000000014</v>
      </c>
      <c r="C11" s="148">
        <v>71745.790959999998</v>
      </c>
      <c r="D11" s="145">
        <v>2238.36</v>
      </c>
      <c r="E11" s="148">
        <v>2763.3699999999994</v>
      </c>
      <c r="F11" s="145">
        <v>53960.639000000003</v>
      </c>
      <c r="G11" s="148">
        <v>50128.520960000002</v>
      </c>
      <c r="H11" s="145">
        <v>13414.569</v>
      </c>
      <c r="I11" s="148">
        <v>18853.899999999998</v>
      </c>
      <c r="J11" s="186">
        <v>27533.043000000001</v>
      </c>
      <c r="K11" s="183">
        <v>32311.743569999999</v>
      </c>
      <c r="L11" s="145">
        <v>1607.47</v>
      </c>
      <c r="M11" s="148">
        <v>898.4</v>
      </c>
      <c r="N11" s="145">
        <v>19837.217000000001</v>
      </c>
      <c r="O11" s="148">
        <v>27506.102569999995</v>
      </c>
      <c r="P11" s="145">
        <v>4475.2219999999998</v>
      </c>
      <c r="Q11" s="148">
        <v>2170.64</v>
      </c>
      <c r="R11" s="145">
        <v>1613.134</v>
      </c>
      <c r="S11" s="148">
        <v>1736.6010000000001</v>
      </c>
      <c r="T11" s="186">
        <f t="shared" ref="T11:T14" si="0">B11+J11</f>
        <v>97146.611000000019</v>
      </c>
      <c r="U11" s="148">
        <f t="shared" ref="U11:U14" si="1">K11+C11</f>
        <v>104057.53453</v>
      </c>
    </row>
    <row r="12" spans="1:21" s="6" customFormat="1" ht="19.5" customHeight="1" x14ac:dyDescent="0.2">
      <c r="A12" s="8" t="s">
        <v>20</v>
      </c>
      <c r="B12" s="186">
        <v>363547.88877999969</v>
      </c>
      <c r="C12" s="148">
        <v>312586.86346200015</v>
      </c>
      <c r="D12" s="145">
        <v>14915.471729999997</v>
      </c>
      <c r="E12" s="148">
        <v>27318.836079999997</v>
      </c>
      <c r="F12" s="145">
        <v>281100.16287</v>
      </c>
      <c r="G12" s="148">
        <v>228503.32676999993</v>
      </c>
      <c r="H12" s="145">
        <v>67532.254179999974</v>
      </c>
      <c r="I12" s="148">
        <v>56969.733212000006</v>
      </c>
      <c r="J12" s="186">
        <v>114864.52103999996</v>
      </c>
      <c r="K12" s="183">
        <v>242901.31268000003</v>
      </c>
      <c r="L12" s="145">
        <v>8850.8520100000005</v>
      </c>
      <c r="M12" s="148">
        <v>60556.401440000001</v>
      </c>
      <c r="N12" s="145">
        <v>75988.96302999997</v>
      </c>
      <c r="O12" s="148">
        <v>126069.86383999995</v>
      </c>
      <c r="P12" s="145">
        <v>16815.502</v>
      </c>
      <c r="Q12" s="148">
        <v>36476.9954</v>
      </c>
      <c r="R12" s="145">
        <v>13209.204000000002</v>
      </c>
      <c r="S12" s="148">
        <v>14326.052000000003</v>
      </c>
      <c r="T12" s="186">
        <f t="shared" si="0"/>
        <v>478412.40981999965</v>
      </c>
      <c r="U12" s="148">
        <f t="shared" si="1"/>
        <v>555488.17614200013</v>
      </c>
    </row>
    <row r="13" spans="1:21" s="1" customFormat="1" ht="19.5" customHeight="1" x14ac:dyDescent="0.2">
      <c r="A13" s="8" t="s">
        <v>101</v>
      </c>
      <c r="B13" s="186">
        <v>38627.241520000003</v>
      </c>
      <c r="C13" s="148">
        <v>56511.781270000014</v>
      </c>
      <c r="D13" s="145">
        <v>3939.618860000001</v>
      </c>
      <c r="E13" s="148">
        <v>1377.9214099999997</v>
      </c>
      <c r="F13" s="145">
        <v>31498.122659999997</v>
      </c>
      <c r="G13" s="148">
        <v>49755.410860000004</v>
      </c>
      <c r="H13" s="145">
        <v>3189.5</v>
      </c>
      <c r="I13" s="148">
        <v>5404.9490000000005</v>
      </c>
      <c r="J13" s="186">
        <v>39492.544999999998</v>
      </c>
      <c r="K13" s="183">
        <v>32886.369000000006</v>
      </c>
      <c r="L13" s="145">
        <v>6512.6730000000007</v>
      </c>
      <c r="M13" s="148">
        <v>1445.25</v>
      </c>
      <c r="N13" s="145">
        <v>28626.920000000002</v>
      </c>
      <c r="O13" s="148">
        <v>8094.9179999999997</v>
      </c>
      <c r="P13" s="145">
        <v>2319.5100000000002</v>
      </c>
      <c r="Q13" s="148">
        <v>10234.584999999999</v>
      </c>
      <c r="R13" s="145">
        <v>2033.4420000000002</v>
      </c>
      <c r="S13" s="148">
        <v>13111.616</v>
      </c>
      <c r="T13" s="186">
        <f t="shared" si="0"/>
        <v>78119.786519999994</v>
      </c>
      <c r="U13" s="148">
        <f t="shared" si="1"/>
        <v>89398.150270000013</v>
      </c>
    </row>
    <row r="14" spans="1:21" s="1" customFormat="1" ht="19.5" customHeight="1" x14ac:dyDescent="0.2">
      <c r="A14" s="8" t="s">
        <v>100</v>
      </c>
      <c r="B14" s="186">
        <v>249931.93755999987</v>
      </c>
      <c r="C14" s="148">
        <v>520915.37841999985</v>
      </c>
      <c r="D14" s="145">
        <v>110470.67551000002</v>
      </c>
      <c r="E14" s="148">
        <v>202359.40488999995</v>
      </c>
      <c r="F14" s="145">
        <v>96350.874050000042</v>
      </c>
      <c r="G14" s="148">
        <v>266736.25130999996</v>
      </c>
      <c r="H14" s="145">
        <v>43110.387999999999</v>
      </c>
      <c r="I14" s="148">
        <v>51643.287220000006</v>
      </c>
      <c r="J14" s="186">
        <v>259570.25144999989</v>
      </c>
      <c r="K14" s="183">
        <v>787397.40973999968</v>
      </c>
      <c r="L14" s="145">
        <v>193185.47219999993</v>
      </c>
      <c r="M14" s="148">
        <v>290828.9249899998</v>
      </c>
      <c r="N14" s="145">
        <v>38740.135000000002</v>
      </c>
      <c r="O14" s="148">
        <v>361072.12451999972</v>
      </c>
      <c r="P14" s="145">
        <v>5164.5619999999999</v>
      </c>
      <c r="Q14" s="148">
        <v>69912.874000000011</v>
      </c>
      <c r="R14" s="145">
        <v>22480.082250000007</v>
      </c>
      <c r="S14" s="148">
        <v>64554.012230000015</v>
      </c>
      <c r="T14" s="186">
        <f t="shared" si="0"/>
        <v>509502.18900999974</v>
      </c>
      <c r="U14" s="148">
        <f t="shared" si="1"/>
        <v>1308312.7881599995</v>
      </c>
    </row>
    <row r="15" spans="1:21" s="1" customFormat="1" ht="21.75" customHeight="1" x14ac:dyDescent="0.2">
      <c r="A15" s="50" t="s">
        <v>29</v>
      </c>
      <c r="B15" s="146">
        <f>SUM(B10:B14)</f>
        <v>1196465.0971099995</v>
      </c>
      <c r="C15" s="146">
        <v>1387349.8050619999</v>
      </c>
      <c r="D15" s="146">
        <f t="shared" ref="D15:T15" si="2">SUM(D10:D14)</f>
        <v>158748.26810000002</v>
      </c>
      <c r="E15" s="146">
        <v>250265.81577000007</v>
      </c>
      <c r="F15" s="146">
        <f t="shared" si="2"/>
        <v>775087.17559000012</v>
      </c>
      <c r="G15" s="146">
        <v>836582.79894999997</v>
      </c>
      <c r="H15" s="146">
        <f t="shared" si="2"/>
        <v>262629.65341999993</v>
      </c>
      <c r="I15" s="146">
        <v>300556.28794200014</v>
      </c>
      <c r="J15" s="146">
        <f t="shared" si="2"/>
        <v>581749.44348999986</v>
      </c>
      <c r="K15" s="184">
        <v>1229317.5662100003</v>
      </c>
      <c r="L15" s="146">
        <f t="shared" si="2"/>
        <v>216374.43020999993</v>
      </c>
      <c r="M15" s="146">
        <v>357218.32742999971</v>
      </c>
      <c r="N15" s="146">
        <f t="shared" si="2"/>
        <v>219392.41503</v>
      </c>
      <c r="O15" s="146">
        <v>587046.4991499997</v>
      </c>
      <c r="P15" s="146">
        <f t="shared" si="2"/>
        <v>96325.975999999981</v>
      </c>
      <c r="Q15" s="146">
        <v>171608.89440000005</v>
      </c>
      <c r="R15" s="146">
        <f t="shared" si="2"/>
        <v>49656.62225</v>
      </c>
      <c r="S15" s="146">
        <v>106942.37122999996</v>
      </c>
      <c r="T15" s="146">
        <f t="shared" si="2"/>
        <v>1778214.5405999995</v>
      </c>
      <c r="U15" s="146">
        <f>SUM(U10:U14)</f>
        <v>2616667.371272</v>
      </c>
    </row>
    <row r="16" spans="1:21" s="1" customFormat="1" ht="19.5" customHeight="1" x14ac:dyDescent="0.2">
      <c r="A16" s="223" t="s">
        <v>83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</row>
    <row r="17" spans="1:21" s="1" customFormat="1" ht="19.5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s="1" customFormat="1" ht="22.5" customHeight="1" x14ac:dyDescent="0.2">
      <c r="A18" s="25" t="s">
        <v>139</v>
      </c>
      <c r="B18" s="2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s="4" customFormat="1" ht="31.5" customHeight="1" x14ac:dyDescent="0.2">
      <c r="A19" s="221" t="s">
        <v>84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</row>
    <row r="20" spans="1:21" s="5" customFormat="1" ht="23.25" customHeight="1" x14ac:dyDescent="0.2">
      <c r="A20" s="206" t="s">
        <v>30</v>
      </c>
      <c r="B20" s="202" t="s">
        <v>154</v>
      </c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</row>
    <row r="21" spans="1:21" s="5" customFormat="1" ht="29.25" customHeight="1" x14ac:dyDescent="0.2">
      <c r="A21" s="206"/>
      <c r="B21" s="202" t="s">
        <v>75</v>
      </c>
      <c r="C21" s="202"/>
      <c r="D21" s="202"/>
      <c r="E21" s="202"/>
      <c r="F21" s="202"/>
      <c r="G21" s="202"/>
      <c r="H21" s="202"/>
      <c r="I21" s="202"/>
      <c r="J21" s="202" t="s">
        <v>76</v>
      </c>
      <c r="K21" s="202"/>
      <c r="L21" s="202"/>
      <c r="M21" s="202"/>
      <c r="N21" s="202"/>
      <c r="O21" s="202"/>
      <c r="P21" s="202"/>
      <c r="Q21" s="202"/>
      <c r="R21" s="202"/>
      <c r="S21" s="202"/>
      <c r="T21" s="202" t="s">
        <v>77</v>
      </c>
      <c r="U21" s="202"/>
    </row>
    <row r="22" spans="1:21" s="5" customFormat="1" ht="42" customHeight="1" x14ac:dyDescent="0.2">
      <c r="A22" s="206"/>
      <c r="B22" s="202" t="s">
        <v>42</v>
      </c>
      <c r="C22" s="202"/>
      <c r="D22" s="224" t="s">
        <v>108</v>
      </c>
      <c r="E22" s="224"/>
      <c r="F22" s="202" t="s">
        <v>78</v>
      </c>
      <c r="G22" s="202"/>
      <c r="H22" s="202" t="s">
        <v>79</v>
      </c>
      <c r="I22" s="202"/>
      <c r="J22" s="202" t="s">
        <v>42</v>
      </c>
      <c r="K22" s="202"/>
      <c r="L22" s="224" t="s">
        <v>108</v>
      </c>
      <c r="M22" s="224"/>
      <c r="N22" s="224" t="s">
        <v>109</v>
      </c>
      <c r="O22" s="224"/>
      <c r="P22" s="202" t="s">
        <v>80</v>
      </c>
      <c r="Q22" s="202"/>
      <c r="R22" s="202" t="s">
        <v>81</v>
      </c>
      <c r="S22" s="202"/>
      <c r="T22" s="202"/>
      <c r="U22" s="202"/>
    </row>
    <row r="23" spans="1:21" s="5" customFormat="1" ht="23.25" customHeight="1" x14ac:dyDescent="0.2">
      <c r="A23" s="206"/>
      <c r="B23" s="202" t="s">
        <v>82</v>
      </c>
      <c r="C23" s="202"/>
      <c r="D23" s="202"/>
      <c r="E23" s="202"/>
      <c r="F23" s="202"/>
      <c r="G23" s="202"/>
      <c r="H23" s="202"/>
      <c r="I23" s="202"/>
      <c r="J23" s="225" t="s">
        <v>82</v>
      </c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</row>
    <row r="24" spans="1:21" s="12" customFormat="1" ht="18.75" customHeight="1" x14ac:dyDescent="0.2">
      <c r="A24" s="206"/>
      <c r="B24" s="164">
        <v>2016</v>
      </c>
      <c r="C24" s="164">
        <v>2017</v>
      </c>
      <c r="D24" s="164">
        <v>2016</v>
      </c>
      <c r="E24" s="164">
        <v>2017</v>
      </c>
      <c r="F24" s="164">
        <v>2016</v>
      </c>
      <c r="G24" s="164">
        <v>2017</v>
      </c>
      <c r="H24" s="164">
        <v>2016</v>
      </c>
      <c r="I24" s="164">
        <v>2017</v>
      </c>
      <c r="J24" s="164">
        <v>2016</v>
      </c>
      <c r="K24" s="164">
        <v>2017</v>
      </c>
      <c r="L24" s="164">
        <v>2016</v>
      </c>
      <c r="M24" s="164">
        <v>2017</v>
      </c>
      <c r="N24" s="164">
        <v>2016</v>
      </c>
      <c r="O24" s="164">
        <v>2017</v>
      </c>
      <c r="P24" s="164">
        <v>2016</v>
      </c>
      <c r="Q24" s="164">
        <v>2017</v>
      </c>
      <c r="R24" s="164">
        <v>2016</v>
      </c>
      <c r="S24" s="164">
        <v>2017</v>
      </c>
      <c r="T24" s="164">
        <v>2016</v>
      </c>
      <c r="U24" s="164">
        <v>2017</v>
      </c>
    </row>
    <row r="25" spans="1:21" s="62" customFormat="1" ht="12" customHeight="1" x14ac:dyDescent="0.2">
      <c r="A25" s="60">
        <v>1</v>
      </c>
      <c r="B25" s="63">
        <v>2</v>
      </c>
      <c r="C25" s="63">
        <v>3</v>
      </c>
      <c r="D25" s="60">
        <v>4</v>
      </c>
      <c r="E25" s="63">
        <v>5</v>
      </c>
      <c r="F25" s="63">
        <v>6</v>
      </c>
      <c r="G25" s="60">
        <v>7</v>
      </c>
      <c r="H25" s="63">
        <v>8</v>
      </c>
      <c r="I25" s="63">
        <v>9</v>
      </c>
      <c r="J25" s="60">
        <v>10</v>
      </c>
      <c r="K25" s="63">
        <v>11</v>
      </c>
      <c r="L25" s="63">
        <v>12</v>
      </c>
      <c r="M25" s="60">
        <v>13</v>
      </c>
      <c r="N25" s="63">
        <v>14</v>
      </c>
      <c r="O25" s="63">
        <v>15</v>
      </c>
      <c r="P25" s="60">
        <v>16</v>
      </c>
      <c r="Q25" s="63">
        <v>17</v>
      </c>
      <c r="R25" s="63">
        <v>18</v>
      </c>
      <c r="S25" s="60">
        <v>19</v>
      </c>
      <c r="T25" s="63">
        <v>20</v>
      </c>
      <c r="U25" s="63">
        <v>21</v>
      </c>
    </row>
    <row r="26" spans="1:21" s="5" customFormat="1" ht="19.5" customHeight="1" x14ac:dyDescent="0.2">
      <c r="A26" s="19" t="s">
        <v>5</v>
      </c>
      <c r="B26" s="145">
        <v>84846.724000000002</v>
      </c>
      <c r="C26" s="177">
        <v>232440.21036000003</v>
      </c>
      <c r="D26" s="145">
        <v>4850.4669999999996</v>
      </c>
      <c r="E26" s="177">
        <v>165499.52386000002</v>
      </c>
      <c r="F26" s="145">
        <v>67322.616999999998</v>
      </c>
      <c r="G26" s="177">
        <v>55222.050499999983</v>
      </c>
      <c r="H26" s="145">
        <v>12673.639999999998</v>
      </c>
      <c r="I26" s="177">
        <v>11718.636000000002</v>
      </c>
      <c r="J26" s="145">
        <v>12147.021999999997</v>
      </c>
      <c r="K26" s="177">
        <v>25283.1679</v>
      </c>
      <c r="L26" s="73">
        <v>1813.1989999999998</v>
      </c>
      <c r="M26" s="177">
        <v>1009.48</v>
      </c>
      <c r="N26" s="145">
        <v>7078.45</v>
      </c>
      <c r="O26" s="177">
        <v>21879.994709999999</v>
      </c>
      <c r="P26" s="145">
        <v>2596.6529999999998</v>
      </c>
      <c r="Q26" s="177">
        <v>1000.82</v>
      </c>
      <c r="R26" s="145">
        <v>658.71999999999991</v>
      </c>
      <c r="S26" s="177">
        <v>1392.8731899999998</v>
      </c>
      <c r="T26" s="145">
        <f>B26+J26</f>
        <v>96993.745999999999</v>
      </c>
      <c r="U26" s="148">
        <f>K26+C26</f>
        <v>257723.37826000003</v>
      </c>
    </row>
    <row r="27" spans="1:21" s="5" customFormat="1" ht="19.5" customHeight="1" x14ac:dyDescent="0.2">
      <c r="A27" s="19" t="s">
        <v>6</v>
      </c>
      <c r="B27" s="145">
        <v>24327.872600000002</v>
      </c>
      <c r="C27" s="177">
        <v>57323.792589999997</v>
      </c>
      <c r="D27" s="145">
        <v>1559.5699999999997</v>
      </c>
      <c r="E27" s="177">
        <v>18302.373600000003</v>
      </c>
      <c r="F27" s="145">
        <v>16690.72436</v>
      </c>
      <c r="G27" s="177">
        <v>30922.19959</v>
      </c>
      <c r="H27" s="145">
        <v>6077.5782399999989</v>
      </c>
      <c r="I27" s="177">
        <v>8099.2219999999998</v>
      </c>
      <c r="J27" s="145">
        <v>5110.3590000000013</v>
      </c>
      <c r="K27" s="177">
        <v>328502.27075999998</v>
      </c>
      <c r="L27" s="73">
        <v>971.42500000000007</v>
      </c>
      <c r="M27" s="177">
        <v>37014.25</v>
      </c>
      <c r="N27" s="145">
        <v>1910.9580000000001</v>
      </c>
      <c r="O27" s="177">
        <v>229166.91175999999</v>
      </c>
      <c r="P27" s="145">
        <v>1969.9850000000001</v>
      </c>
      <c r="Q27" s="177">
        <v>54955.923999999999</v>
      </c>
      <c r="R27" s="145">
        <v>257.99099999999999</v>
      </c>
      <c r="S27" s="177">
        <v>7365.1850000000004</v>
      </c>
      <c r="T27" s="145">
        <f t="shared" ref="T27:T41" si="3">B27+J27</f>
        <v>29438.231600000003</v>
      </c>
      <c r="U27" s="148">
        <f t="shared" ref="U27:U41" si="4">K27+C27</f>
        <v>385826.06334999995</v>
      </c>
    </row>
    <row r="28" spans="1:21" s="5" customFormat="1" ht="19.5" customHeight="1" x14ac:dyDescent="0.2">
      <c r="A28" s="20" t="s">
        <v>7</v>
      </c>
      <c r="B28" s="145">
        <v>78636.111999999994</v>
      </c>
      <c r="C28" s="177">
        <v>36668.775769999993</v>
      </c>
      <c r="D28" s="145">
        <v>389.81000000000006</v>
      </c>
      <c r="E28" s="177">
        <v>2731.95192</v>
      </c>
      <c r="F28" s="145">
        <v>43941.36599999998</v>
      </c>
      <c r="G28" s="177">
        <v>29006.583850000003</v>
      </c>
      <c r="H28" s="145">
        <v>34304.936000000002</v>
      </c>
      <c r="I28" s="177">
        <v>4930.24</v>
      </c>
      <c r="J28" s="145">
        <v>15919.110500000004</v>
      </c>
      <c r="K28" s="177">
        <v>66732.077340000003</v>
      </c>
      <c r="L28" s="73">
        <v>924.29849999999999</v>
      </c>
      <c r="M28" s="177">
        <v>57406.421340000001</v>
      </c>
      <c r="N28" s="145">
        <v>11929.42</v>
      </c>
      <c r="O28" s="177">
        <v>7741.31</v>
      </c>
      <c r="P28" s="145">
        <v>1550.4269999999997</v>
      </c>
      <c r="Q28" s="177">
        <v>803.2</v>
      </c>
      <c r="R28" s="145">
        <v>1514.9650000000001</v>
      </c>
      <c r="S28" s="177">
        <v>781.14600000000007</v>
      </c>
      <c r="T28" s="145">
        <f t="shared" si="3"/>
        <v>94555.222500000003</v>
      </c>
      <c r="U28" s="148">
        <f t="shared" si="4"/>
        <v>103400.85311</v>
      </c>
    </row>
    <row r="29" spans="1:21" s="5" customFormat="1" ht="19.5" customHeight="1" x14ac:dyDescent="0.2">
      <c r="A29" s="21" t="s">
        <v>9</v>
      </c>
      <c r="B29" s="145">
        <v>77199.662790000017</v>
      </c>
      <c r="C29" s="177">
        <v>49863.400450000008</v>
      </c>
      <c r="D29" s="145">
        <v>30973.857499999998</v>
      </c>
      <c r="E29" s="177">
        <v>1717.8464499999998</v>
      </c>
      <c r="F29" s="145">
        <v>44250.425289999999</v>
      </c>
      <c r="G29" s="177">
        <v>45670.845000000001</v>
      </c>
      <c r="H29" s="145">
        <v>1975.38</v>
      </c>
      <c r="I29" s="177">
        <v>2474.8360000000002</v>
      </c>
      <c r="J29" s="145">
        <v>47683.435799999992</v>
      </c>
      <c r="K29" s="177">
        <v>22838.157409999989</v>
      </c>
      <c r="L29" s="73">
        <v>31425.990699999998</v>
      </c>
      <c r="M29" s="177">
        <v>801.04110000000003</v>
      </c>
      <c r="N29" s="145">
        <v>14073.459999999997</v>
      </c>
      <c r="O29" s="177">
        <v>15939.78831</v>
      </c>
      <c r="P29" s="145">
        <v>1862.1</v>
      </c>
      <c r="Q29" s="177">
        <v>4873.9520000000002</v>
      </c>
      <c r="R29" s="145">
        <v>321.88509999999997</v>
      </c>
      <c r="S29" s="177">
        <v>1223.376</v>
      </c>
      <c r="T29" s="145">
        <f t="shared" si="3"/>
        <v>124883.09859000001</v>
      </c>
      <c r="U29" s="148">
        <f t="shared" si="4"/>
        <v>72701.557860000001</v>
      </c>
    </row>
    <row r="30" spans="1:21" s="5" customFormat="1" ht="19.5" customHeight="1" x14ac:dyDescent="0.2">
      <c r="A30" s="21" t="s">
        <v>8</v>
      </c>
      <c r="B30" s="145">
        <v>21443.309020000008</v>
      </c>
      <c r="C30" s="177">
        <v>8573.9219999999987</v>
      </c>
      <c r="D30" s="145">
        <v>1212.8673999999999</v>
      </c>
      <c r="E30" s="177">
        <v>329.76</v>
      </c>
      <c r="F30" s="145">
        <v>16085.26662</v>
      </c>
      <c r="G30" s="177">
        <v>4545.2519999999995</v>
      </c>
      <c r="H30" s="145">
        <v>4145.1750000000002</v>
      </c>
      <c r="I30" s="177">
        <v>3698.9100000000003</v>
      </c>
      <c r="J30" s="145">
        <v>4758.2290000000003</v>
      </c>
      <c r="K30" s="177">
        <v>23831.564000000002</v>
      </c>
      <c r="L30" s="73">
        <v>1889.9149999999997</v>
      </c>
      <c r="M30" s="177">
        <v>15263.539999999999</v>
      </c>
      <c r="N30" s="145">
        <v>303.10000000000002</v>
      </c>
      <c r="O30" s="177">
        <v>7250.5699999999988</v>
      </c>
      <c r="P30" s="145">
        <v>1994.3</v>
      </c>
      <c r="Q30" s="177">
        <v>221.005</v>
      </c>
      <c r="R30" s="145">
        <v>570.91399999999987</v>
      </c>
      <c r="S30" s="177">
        <v>1096.4490000000001</v>
      </c>
      <c r="T30" s="145">
        <f t="shared" si="3"/>
        <v>26201.538020000007</v>
      </c>
      <c r="U30" s="148">
        <f t="shared" si="4"/>
        <v>32405.486000000001</v>
      </c>
    </row>
    <row r="31" spans="1:21" s="5" customFormat="1" ht="19.5" customHeight="1" x14ac:dyDescent="0.2">
      <c r="A31" s="19" t="s">
        <v>10</v>
      </c>
      <c r="B31" s="145">
        <v>133803.32267000005</v>
      </c>
      <c r="C31" s="177">
        <v>135685.90825000001</v>
      </c>
      <c r="D31" s="145">
        <v>6404.5720999999985</v>
      </c>
      <c r="E31" s="177">
        <v>4866.1724400000003</v>
      </c>
      <c r="F31" s="145">
        <v>105243.05057000002</v>
      </c>
      <c r="G31" s="177">
        <v>91429.659810000012</v>
      </c>
      <c r="H31" s="145">
        <v>22155.7</v>
      </c>
      <c r="I31" s="177">
        <v>39346.646000000008</v>
      </c>
      <c r="J31" s="145">
        <v>80883.381539999988</v>
      </c>
      <c r="K31" s="177">
        <v>70637.919970000032</v>
      </c>
      <c r="L31" s="73">
        <v>1061.893</v>
      </c>
      <c r="M31" s="177">
        <v>39383.860000000015</v>
      </c>
      <c r="N31" s="145">
        <v>14073.082000000004</v>
      </c>
      <c r="O31" s="177">
        <v>20136.340679999998</v>
      </c>
      <c r="P31" s="145">
        <v>46782.700000000004</v>
      </c>
      <c r="Q31" s="177">
        <v>6810.88</v>
      </c>
      <c r="R31" s="145">
        <v>18965.706539999999</v>
      </c>
      <c r="S31" s="177">
        <v>4306.8392900000008</v>
      </c>
      <c r="T31" s="145">
        <f t="shared" si="3"/>
        <v>214686.70421000005</v>
      </c>
      <c r="U31" s="148">
        <f t="shared" si="4"/>
        <v>206323.82822000002</v>
      </c>
    </row>
    <row r="32" spans="1:21" s="5" customFormat="1" ht="19.5" customHeight="1" x14ac:dyDescent="0.2">
      <c r="A32" s="19" t="s">
        <v>11</v>
      </c>
      <c r="B32" s="145">
        <v>156998.89880999998</v>
      </c>
      <c r="C32" s="177">
        <v>175435.78303000005</v>
      </c>
      <c r="D32" s="145">
        <v>17808.150030000008</v>
      </c>
      <c r="E32" s="177">
        <v>7003.951</v>
      </c>
      <c r="F32" s="145">
        <v>111434.23224</v>
      </c>
      <c r="G32" s="177">
        <v>118522.90626999999</v>
      </c>
      <c r="H32" s="145">
        <v>27756.516540000001</v>
      </c>
      <c r="I32" s="177">
        <v>49908.955759999997</v>
      </c>
      <c r="J32" s="145">
        <v>51932.768799999998</v>
      </c>
      <c r="K32" s="177">
        <v>87114.767999999953</v>
      </c>
      <c r="L32" s="73">
        <v>3031.7130099999999</v>
      </c>
      <c r="M32" s="177">
        <v>1464.1399999999999</v>
      </c>
      <c r="N32" s="145">
        <v>37420.580289999998</v>
      </c>
      <c r="O32" s="177">
        <v>64425.145000000011</v>
      </c>
      <c r="P32" s="145">
        <v>6152.0370000000003</v>
      </c>
      <c r="Q32" s="177">
        <v>11820.142999999998</v>
      </c>
      <c r="R32" s="145">
        <v>5328.4384999999993</v>
      </c>
      <c r="S32" s="177">
        <v>3892.386</v>
      </c>
      <c r="T32" s="145">
        <f t="shared" si="3"/>
        <v>208931.66760999997</v>
      </c>
      <c r="U32" s="148">
        <f t="shared" si="4"/>
        <v>262550.55102999997</v>
      </c>
    </row>
    <row r="33" spans="1:21" s="5" customFormat="1" ht="19.5" customHeight="1" x14ac:dyDescent="0.2">
      <c r="A33" s="19" t="s">
        <v>12</v>
      </c>
      <c r="B33" s="145">
        <v>46423.989000000009</v>
      </c>
      <c r="C33" s="177">
        <v>26345.300830000004</v>
      </c>
      <c r="D33" s="145">
        <v>971.62699999999995</v>
      </c>
      <c r="E33" s="177">
        <v>650.89</v>
      </c>
      <c r="F33" s="145">
        <v>9084.1820000000007</v>
      </c>
      <c r="G33" s="177">
        <v>21640.02349</v>
      </c>
      <c r="H33" s="145">
        <v>36368.18</v>
      </c>
      <c r="I33" s="177">
        <v>4054.3873399999998</v>
      </c>
      <c r="J33" s="145">
        <v>3967.9700000000007</v>
      </c>
      <c r="K33" s="177">
        <v>9863.6299999999992</v>
      </c>
      <c r="L33" s="73">
        <v>497.27000000000004</v>
      </c>
      <c r="M33" s="177">
        <v>619.99999999999989</v>
      </c>
      <c r="N33" s="145">
        <v>2552.4</v>
      </c>
      <c r="O33" s="177">
        <v>7622.630000000001</v>
      </c>
      <c r="P33" s="145">
        <v>92</v>
      </c>
      <c r="Q33" s="177">
        <v>401.70000000000005</v>
      </c>
      <c r="R33" s="145">
        <v>826.3</v>
      </c>
      <c r="S33" s="177">
        <v>1219.3</v>
      </c>
      <c r="T33" s="145">
        <f t="shared" si="3"/>
        <v>50391.95900000001</v>
      </c>
      <c r="U33" s="148">
        <f t="shared" si="4"/>
        <v>36208.930830000005</v>
      </c>
    </row>
    <row r="34" spans="1:21" s="5" customFormat="1" ht="19.5" customHeight="1" x14ac:dyDescent="0.2">
      <c r="A34" s="19" t="s">
        <v>14</v>
      </c>
      <c r="B34" s="145">
        <v>31996.228190000002</v>
      </c>
      <c r="C34" s="177">
        <v>135690.94985999999</v>
      </c>
      <c r="D34" s="145">
        <v>3283.8474999999999</v>
      </c>
      <c r="E34" s="177">
        <v>2003.9704099999994</v>
      </c>
      <c r="F34" s="145">
        <v>22443.23388</v>
      </c>
      <c r="G34" s="177">
        <v>130215.40045</v>
      </c>
      <c r="H34" s="145">
        <v>6269.1468100000002</v>
      </c>
      <c r="I34" s="177">
        <v>3676.5699999999997</v>
      </c>
      <c r="J34" s="145">
        <v>22781.123500000002</v>
      </c>
      <c r="K34" s="177">
        <v>194824.72889999999</v>
      </c>
      <c r="L34" s="73">
        <v>3235.1319999999987</v>
      </c>
      <c r="M34" s="177">
        <v>148789.52499999999</v>
      </c>
      <c r="N34" s="145">
        <v>12500.5</v>
      </c>
      <c r="O34" s="177">
        <v>27762.490999999998</v>
      </c>
      <c r="P34" s="145">
        <v>3407.6800000000007</v>
      </c>
      <c r="Q34" s="177">
        <v>13485.582399999999</v>
      </c>
      <c r="R34" s="145">
        <v>3637.8115000000003</v>
      </c>
      <c r="S34" s="177">
        <v>4787.1104999999998</v>
      </c>
      <c r="T34" s="145">
        <f t="shared" si="3"/>
        <v>54777.351690000003</v>
      </c>
      <c r="U34" s="148">
        <f t="shared" si="4"/>
        <v>330515.67875999998</v>
      </c>
    </row>
    <row r="35" spans="1:21" s="5" customFormat="1" ht="19.5" customHeight="1" x14ac:dyDescent="0.2">
      <c r="A35" s="19" t="s">
        <v>13</v>
      </c>
      <c r="B35" s="145">
        <v>56677.85</v>
      </c>
      <c r="C35" s="177">
        <v>15905.901000000002</v>
      </c>
      <c r="D35" s="145">
        <v>43867.21</v>
      </c>
      <c r="E35" s="177">
        <v>289.286</v>
      </c>
      <c r="F35" s="145">
        <v>10690.95</v>
      </c>
      <c r="G35" s="177">
        <v>12793.705</v>
      </c>
      <c r="H35" s="145">
        <v>2119.6899999999996</v>
      </c>
      <c r="I35" s="177">
        <v>2822.9100000000003</v>
      </c>
      <c r="J35" s="145">
        <v>9682.0000000000018</v>
      </c>
      <c r="K35" s="177">
        <v>60391.847999999998</v>
      </c>
      <c r="L35" s="73">
        <v>1093.8</v>
      </c>
      <c r="M35" s="177">
        <v>41147.47</v>
      </c>
      <c r="N35" s="145">
        <v>6774.7999999999993</v>
      </c>
      <c r="O35" s="177">
        <v>17657</v>
      </c>
      <c r="P35" s="145">
        <v>1619.3999999999999</v>
      </c>
      <c r="Q35" s="177">
        <v>1284.5999999999999</v>
      </c>
      <c r="R35" s="145">
        <v>194</v>
      </c>
      <c r="S35" s="177">
        <v>333.27800000000002</v>
      </c>
      <c r="T35" s="145">
        <f t="shared" si="3"/>
        <v>66359.850000000006</v>
      </c>
      <c r="U35" s="148">
        <f t="shared" si="4"/>
        <v>76297.748999999996</v>
      </c>
    </row>
    <row r="36" spans="1:21" s="5" customFormat="1" ht="19.5" customHeight="1" x14ac:dyDescent="0.2">
      <c r="A36" s="19" t="s">
        <v>15</v>
      </c>
      <c r="B36" s="145">
        <v>82167.114000000016</v>
      </c>
      <c r="C36" s="177">
        <v>55049.106720000018</v>
      </c>
      <c r="D36" s="145">
        <v>2237.9999999999995</v>
      </c>
      <c r="E36" s="177">
        <v>2340.0479999999993</v>
      </c>
      <c r="F36" s="145">
        <v>48949.537000000004</v>
      </c>
      <c r="G36" s="177">
        <v>43829.389719999999</v>
      </c>
      <c r="H36" s="145">
        <v>30979.576999999994</v>
      </c>
      <c r="I36" s="177">
        <v>8884.0690000000013</v>
      </c>
      <c r="J36" s="145">
        <v>30013.7</v>
      </c>
      <c r="K36" s="177">
        <v>37847.550699999993</v>
      </c>
      <c r="L36" s="73">
        <v>946.22000000000014</v>
      </c>
      <c r="M36" s="177">
        <v>2632.45</v>
      </c>
      <c r="N36" s="145">
        <v>28046.6</v>
      </c>
      <c r="O36" s="177">
        <v>28882.396700000001</v>
      </c>
      <c r="P36" s="145">
        <v>364.2</v>
      </c>
      <c r="Q36" s="177">
        <v>3567.6000000000004</v>
      </c>
      <c r="R36" s="145">
        <v>656.68000000000006</v>
      </c>
      <c r="S36" s="177">
        <v>2765.1040000000003</v>
      </c>
      <c r="T36" s="145">
        <f t="shared" si="3"/>
        <v>112180.81400000001</v>
      </c>
      <c r="U36" s="148">
        <f t="shared" si="4"/>
        <v>92896.657420000003</v>
      </c>
    </row>
    <row r="37" spans="1:21" s="5" customFormat="1" ht="19.5" customHeight="1" x14ac:dyDescent="0.2">
      <c r="A37" s="19" t="s">
        <v>16</v>
      </c>
      <c r="B37" s="145">
        <v>140242.18365000005</v>
      </c>
      <c r="C37" s="177">
        <v>163665.85364999995</v>
      </c>
      <c r="D37" s="145">
        <v>30781.626569999997</v>
      </c>
      <c r="E37" s="177">
        <v>19124.742290000002</v>
      </c>
      <c r="F37" s="145">
        <v>86918.693250000069</v>
      </c>
      <c r="G37" s="177">
        <v>99454.615419999958</v>
      </c>
      <c r="H37" s="145">
        <v>22541.863830000002</v>
      </c>
      <c r="I37" s="177">
        <v>45086.465940000002</v>
      </c>
      <c r="J37" s="145">
        <v>74725.585250000004</v>
      </c>
      <c r="K37" s="177">
        <v>83658.470630000025</v>
      </c>
      <c r="L37" s="73">
        <v>7810.9890000000014</v>
      </c>
      <c r="M37" s="177">
        <v>2015.2189999999998</v>
      </c>
      <c r="N37" s="145">
        <v>58365.404999999999</v>
      </c>
      <c r="O37" s="177">
        <v>27719.316760000005</v>
      </c>
      <c r="P37" s="145">
        <v>4943.348</v>
      </c>
      <c r="Q37" s="177">
        <v>27423.39</v>
      </c>
      <c r="R37" s="145">
        <v>3605.8432499999999</v>
      </c>
      <c r="S37" s="177">
        <v>26500.544870000002</v>
      </c>
      <c r="T37" s="145">
        <f t="shared" si="3"/>
        <v>214967.76890000005</v>
      </c>
      <c r="U37" s="148">
        <f t="shared" si="4"/>
        <v>247324.32427999997</v>
      </c>
    </row>
    <row r="38" spans="1:21" s="5" customFormat="1" ht="19.5" customHeight="1" x14ac:dyDescent="0.2">
      <c r="A38" s="19" t="s">
        <v>17</v>
      </c>
      <c r="B38" s="145">
        <v>13126.811999999998</v>
      </c>
      <c r="C38" s="177">
        <v>20141.649120000005</v>
      </c>
      <c r="D38" s="145">
        <v>750.12199999999984</v>
      </c>
      <c r="E38" s="177">
        <v>3167.2569999999996</v>
      </c>
      <c r="F38" s="145">
        <v>11929.789999999999</v>
      </c>
      <c r="G38" s="177">
        <v>15902.392120000002</v>
      </c>
      <c r="H38" s="145">
        <v>446.89999999999992</v>
      </c>
      <c r="I38" s="177">
        <v>1072</v>
      </c>
      <c r="J38" s="145">
        <v>2087.9809999999998</v>
      </c>
      <c r="K38" s="177">
        <v>9172.8730000000014</v>
      </c>
      <c r="L38" s="73">
        <v>141.69999999999999</v>
      </c>
      <c r="M38" s="177">
        <v>1514.723</v>
      </c>
      <c r="N38" s="145">
        <v>844.3</v>
      </c>
      <c r="O38" s="177">
        <v>6858.95</v>
      </c>
      <c r="P38" s="145">
        <v>250.15100000000001</v>
      </c>
      <c r="Q38" s="177">
        <v>225.89999999999998</v>
      </c>
      <c r="R38" s="145">
        <v>851.82999999999993</v>
      </c>
      <c r="S38" s="177">
        <v>573.30000000000007</v>
      </c>
      <c r="T38" s="145">
        <f t="shared" si="3"/>
        <v>15214.792999999998</v>
      </c>
      <c r="U38" s="148">
        <f t="shared" si="4"/>
        <v>29314.522120000009</v>
      </c>
    </row>
    <row r="39" spans="1:21" s="5" customFormat="1" ht="19.5" customHeight="1" x14ac:dyDescent="0.2">
      <c r="A39" s="19" t="s">
        <v>103</v>
      </c>
      <c r="B39" s="145">
        <v>190272.55838000003</v>
      </c>
      <c r="C39" s="177">
        <v>171731.92460000006</v>
      </c>
      <c r="D39" s="145">
        <v>7597.3350000000046</v>
      </c>
      <c r="E39" s="177">
        <v>4865.4657999999981</v>
      </c>
      <c r="F39" s="145">
        <v>138654.12338</v>
      </c>
      <c r="G39" s="177">
        <v>109133.99479000004</v>
      </c>
      <c r="H39" s="145">
        <v>44021.1</v>
      </c>
      <c r="I39" s="177">
        <v>57401.471010000001</v>
      </c>
      <c r="J39" s="145">
        <v>207610.18935999996</v>
      </c>
      <c r="K39" s="177">
        <v>159222.62721999999</v>
      </c>
      <c r="L39" s="73">
        <v>158777.61999999997</v>
      </c>
      <c r="M39" s="177">
        <v>5915.2719899999993</v>
      </c>
      <c r="N39" s="145">
        <v>16191.594000000003</v>
      </c>
      <c r="O39" s="177">
        <v>70453.057629999981</v>
      </c>
      <c r="P39" s="145">
        <v>20932.494999999995</v>
      </c>
      <c r="Q39" s="177">
        <v>33003.519999999997</v>
      </c>
      <c r="R39" s="145">
        <v>11708.480360000003</v>
      </c>
      <c r="S39" s="177">
        <v>48831.777600000001</v>
      </c>
      <c r="T39" s="145">
        <f t="shared" si="3"/>
        <v>397882.74774000002</v>
      </c>
      <c r="U39" s="148">
        <f t="shared" si="4"/>
        <v>330954.55182000005</v>
      </c>
    </row>
    <row r="40" spans="1:21" s="5" customFormat="1" ht="19.5" customHeight="1" x14ac:dyDescent="0.2">
      <c r="A40" s="19" t="s">
        <v>18</v>
      </c>
      <c r="B40" s="145">
        <v>13030.671</v>
      </c>
      <c r="C40" s="177">
        <v>17494.280610000002</v>
      </c>
      <c r="D40" s="145">
        <v>827.85899999999992</v>
      </c>
      <c r="E40" s="177">
        <v>1018.3639999999999</v>
      </c>
      <c r="F40" s="145">
        <v>9590.3720000000012</v>
      </c>
      <c r="G40" s="177">
        <v>8054.2216100000014</v>
      </c>
      <c r="H40" s="145">
        <v>2612.44</v>
      </c>
      <c r="I40" s="177">
        <v>8641.6949999999997</v>
      </c>
      <c r="J40" s="145">
        <v>6666.1529999999993</v>
      </c>
      <c r="K40" s="177">
        <v>17899.789369999999</v>
      </c>
      <c r="L40" s="73">
        <v>1286.836</v>
      </c>
      <c r="M40" s="177">
        <v>1218.0999999999999</v>
      </c>
      <c r="N40" s="145">
        <v>4310.9129999999996</v>
      </c>
      <c r="O40" s="177">
        <v>11002.23259</v>
      </c>
      <c r="P40" s="145">
        <v>976.2</v>
      </c>
      <c r="Q40" s="177">
        <v>5330.3</v>
      </c>
      <c r="R40" s="145">
        <v>92.204000000000008</v>
      </c>
      <c r="S40" s="177">
        <v>349.15677999999997</v>
      </c>
      <c r="T40" s="145">
        <f t="shared" si="3"/>
        <v>19696.824000000001</v>
      </c>
      <c r="U40" s="148">
        <f t="shared" si="4"/>
        <v>35394.06998</v>
      </c>
    </row>
    <row r="41" spans="1:21" s="5" customFormat="1" ht="19.5" customHeight="1" x14ac:dyDescent="0.2">
      <c r="A41" s="19" t="s">
        <v>19</v>
      </c>
      <c r="B41" s="145">
        <v>45271.789000000004</v>
      </c>
      <c r="C41" s="177">
        <v>85333.046221999975</v>
      </c>
      <c r="D41" s="145">
        <v>5231.3470000000007</v>
      </c>
      <c r="E41" s="177">
        <v>16354.213000000002</v>
      </c>
      <c r="F41" s="145">
        <v>31858.612000000008</v>
      </c>
      <c r="G41" s="177">
        <v>20239.55933</v>
      </c>
      <c r="H41" s="145">
        <v>8181.829999999999</v>
      </c>
      <c r="I41" s="177">
        <v>48739.273892000005</v>
      </c>
      <c r="J41" s="145">
        <v>5780.4347399999997</v>
      </c>
      <c r="K41" s="177">
        <v>31496.123009999992</v>
      </c>
      <c r="L41" s="73">
        <v>1466.4289999999999</v>
      </c>
      <c r="M41" s="177">
        <v>1022.8359999999999</v>
      </c>
      <c r="N41" s="145">
        <v>3016.8527400000003</v>
      </c>
      <c r="O41" s="177">
        <v>22548.364009999998</v>
      </c>
      <c r="P41" s="145">
        <v>832.3</v>
      </c>
      <c r="Q41" s="177">
        <v>6400.3779999999997</v>
      </c>
      <c r="R41" s="145">
        <v>464.85299999999995</v>
      </c>
      <c r="S41" s="177">
        <v>1524.5450000000001</v>
      </c>
      <c r="T41" s="145">
        <f t="shared" si="3"/>
        <v>51052.223740000001</v>
      </c>
      <c r="U41" s="148">
        <f t="shared" si="4"/>
        <v>116829.16923199997</v>
      </c>
    </row>
    <row r="42" spans="1:21" s="5" customFormat="1" ht="19.5" customHeight="1" x14ac:dyDescent="0.2">
      <c r="A42" s="51" t="s">
        <v>29</v>
      </c>
      <c r="B42" s="146">
        <f>SUM(B26:B41)</f>
        <v>1196465.0971100004</v>
      </c>
      <c r="C42" s="179">
        <v>1387349.8050619999</v>
      </c>
      <c r="D42" s="146">
        <f t="shared" ref="D42:U42" si="5">SUM(D26:D41)</f>
        <v>158748.26809999999</v>
      </c>
      <c r="E42" s="179">
        <v>250265.81577000007</v>
      </c>
      <c r="F42" s="146">
        <f t="shared" si="5"/>
        <v>775087.17559000012</v>
      </c>
      <c r="G42" s="179">
        <v>836582.79894999997</v>
      </c>
      <c r="H42" s="146">
        <f t="shared" si="5"/>
        <v>262629.65341999999</v>
      </c>
      <c r="I42" s="179">
        <v>300556.28794200014</v>
      </c>
      <c r="J42" s="146">
        <f t="shared" si="5"/>
        <v>581749.44349000009</v>
      </c>
      <c r="K42" s="179">
        <v>1229317.5662100003</v>
      </c>
      <c r="L42" s="146">
        <f t="shared" si="5"/>
        <v>216374.43020999996</v>
      </c>
      <c r="M42" s="179">
        <v>357218.32742999971</v>
      </c>
      <c r="N42" s="146">
        <f t="shared" si="5"/>
        <v>219392.41503</v>
      </c>
      <c r="O42" s="179">
        <v>587046.4991499997</v>
      </c>
      <c r="P42" s="146">
        <f t="shared" si="5"/>
        <v>96325.975999999995</v>
      </c>
      <c r="Q42" s="179">
        <v>171608.89440000005</v>
      </c>
      <c r="R42" s="146">
        <f t="shared" si="5"/>
        <v>49656.62225</v>
      </c>
      <c r="S42" s="179">
        <v>106942.37122999996</v>
      </c>
      <c r="T42" s="146">
        <f t="shared" si="5"/>
        <v>1778214.5406000002</v>
      </c>
      <c r="U42" s="146">
        <f t="shared" si="5"/>
        <v>2616667.3712720005</v>
      </c>
    </row>
    <row r="43" spans="1:21" s="1" customFormat="1" ht="19.5" customHeight="1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1:21" s="1" customFormat="1" ht="22.5" customHeight="1" x14ac:dyDescent="0.2">
      <c r="A44" s="25" t="s">
        <v>140</v>
      </c>
      <c r="B44" s="2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spans="1:21" s="4" customFormat="1" ht="30.75" customHeight="1" x14ac:dyDescent="0.2">
      <c r="A45" s="221" t="s">
        <v>85</v>
      </c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</row>
    <row r="46" spans="1:21" s="5" customFormat="1" ht="23.25" customHeight="1" x14ac:dyDescent="0.2">
      <c r="A46" s="206" t="s">
        <v>31</v>
      </c>
      <c r="B46" s="202" t="s">
        <v>154</v>
      </c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</row>
    <row r="47" spans="1:21" s="5" customFormat="1" ht="29.25" customHeight="1" x14ac:dyDescent="0.2">
      <c r="A47" s="206"/>
      <c r="B47" s="202" t="s">
        <v>75</v>
      </c>
      <c r="C47" s="202"/>
      <c r="D47" s="202"/>
      <c r="E47" s="202"/>
      <c r="F47" s="202"/>
      <c r="G47" s="202"/>
      <c r="H47" s="202"/>
      <c r="I47" s="202"/>
      <c r="J47" s="202" t="s">
        <v>76</v>
      </c>
      <c r="K47" s="202"/>
      <c r="L47" s="202"/>
      <c r="M47" s="202"/>
      <c r="N47" s="202"/>
      <c r="O47" s="202"/>
      <c r="P47" s="202"/>
      <c r="Q47" s="202"/>
      <c r="R47" s="202"/>
      <c r="S47" s="202"/>
      <c r="T47" s="202" t="s">
        <v>77</v>
      </c>
      <c r="U47" s="202"/>
    </row>
    <row r="48" spans="1:21" s="5" customFormat="1" ht="41.25" customHeight="1" x14ac:dyDescent="0.2">
      <c r="A48" s="206"/>
      <c r="B48" s="202" t="s">
        <v>42</v>
      </c>
      <c r="C48" s="202"/>
      <c r="D48" s="224" t="s">
        <v>108</v>
      </c>
      <c r="E48" s="224"/>
      <c r="F48" s="202" t="s">
        <v>78</v>
      </c>
      <c r="G48" s="202"/>
      <c r="H48" s="202" t="s">
        <v>79</v>
      </c>
      <c r="I48" s="202"/>
      <c r="J48" s="202" t="s">
        <v>42</v>
      </c>
      <c r="K48" s="202"/>
      <c r="L48" s="224" t="s">
        <v>108</v>
      </c>
      <c r="M48" s="224"/>
      <c r="N48" s="224" t="s">
        <v>109</v>
      </c>
      <c r="O48" s="224"/>
      <c r="P48" s="202" t="s">
        <v>80</v>
      </c>
      <c r="Q48" s="202"/>
      <c r="R48" s="202" t="s">
        <v>81</v>
      </c>
      <c r="S48" s="202"/>
      <c r="T48" s="202"/>
      <c r="U48" s="202"/>
    </row>
    <row r="49" spans="1:21" s="5" customFormat="1" ht="23.25" customHeight="1" x14ac:dyDescent="0.2">
      <c r="A49" s="206"/>
      <c r="B49" s="202" t="s">
        <v>82</v>
      </c>
      <c r="C49" s="202"/>
      <c r="D49" s="202"/>
      <c r="E49" s="202"/>
      <c r="F49" s="202"/>
      <c r="G49" s="202"/>
      <c r="H49" s="202"/>
      <c r="I49" s="202"/>
      <c r="J49" s="225" t="s">
        <v>82</v>
      </c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</row>
    <row r="50" spans="1:21" s="12" customFormat="1" ht="18.75" customHeight="1" x14ac:dyDescent="0.2">
      <c r="A50" s="206"/>
      <c r="B50" s="164">
        <v>2016</v>
      </c>
      <c r="C50" s="164">
        <v>2017</v>
      </c>
      <c r="D50" s="164">
        <v>2016</v>
      </c>
      <c r="E50" s="164">
        <v>2017</v>
      </c>
      <c r="F50" s="164">
        <v>2016</v>
      </c>
      <c r="G50" s="164">
        <v>2017</v>
      </c>
      <c r="H50" s="164">
        <v>2016</v>
      </c>
      <c r="I50" s="164">
        <v>2017</v>
      </c>
      <c r="J50" s="164">
        <v>2016</v>
      </c>
      <c r="K50" s="164">
        <v>2017</v>
      </c>
      <c r="L50" s="164">
        <v>2016</v>
      </c>
      <c r="M50" s="164">
        <v>2017</v>
      </c>
      <c r="N50" s="164">
        <v>2016</v>
      </c>
      <c r="O50" s="164">
        <v>2017</v>
      </c>
      <c r="P50" s="164">
        <v>2016</v>
      </c>
      <c r="Q50" s="164">
        <v>2017</v>
      </c>
      <c r="R50" s="164">
        <v>2016</v>
      </c>
      <c r="S50" s="164">
        <v>2017</v>
      </c>
      <c r="T50" s="164">
        <v>2016</v>
      </c>
      <c r="U50" s="164">
        <v>2017</v>
      </c>
    </row>
    <row r="51" spans="1:21" s="62" customFormat="1" ht="12" customHeight="1" x14ac:dyDescent="0.2">
      <c r="A51" s="60">
        <v>1</v>
      </c>
      <c r="B51" s="63">
        <v>2</v>
      </c>
      <c r="C51" s="63">
        <v>3</v>
      </c>
      <c r="D51" s="60">
        <v>4</v>
      </c>
      <c r="E51" s="63">
        <v>5</v>
      </c>
      <c r="F51" s="63">
        <v>6</v>
      </c>
      <c r="G51" s="60">
        <v>7</v>
      </c>
      <c r="H51" s="63">
        <v>8</v>
      </c>
      <c r="I51" s="63">
        <v>9</v>
      </c>
      <c r="J51" s="60">
        <v>10</v>
      </c>
      <c r="K51" s="63">
        <v>11</v>
      </c>
      <c r="L51" s="63">
        <v>12</v>
      </c>
      <c r="M51" s="60">
        <v>13</v>
      </c>
      <c r="N51" s="63">
        <v>14</v>
      </c>
      <c r="O51" s="63">
        <v>15</v>
      </c>
      <c r="P51" s="60">
        <v>16</v>
      </c>
      <c r="Q51" s="63">
        <v>17</v>
      </c>
      <c r="R51" s="63">
        <v>18</v>
      </c>
      <c r="S51" s="60">
        <v>19</v>
      </c>
      <c r="T51" s="63">
        <v>20</v>
      </c>
      <c r="U51" s="63">
        <v>21</v>
      </c>
    </row>
    <row r="52" spans="1:21" s="5" customFormat="1" ht="19.5" customHeight="1" x14ac:dyDescent="0.2">
      <c r="A52" s="19" t="s">
        <v>3</v>
      </c>
      <c r="B52" s="145">
        <v>530443.43076999963</v>
      </c>
      <c r="C52" s="177">
        <v>668632.74736200005</v>
      </c>
      <c r="D52" s="145">
        <v>48598.758210000007</v>
      </c>
      <c r="E52" s="177">
        <v>220360.04655000012</v>
      </c>
      <c r="F52" s="145">
        <v>334813.06273000006</v>
      </c>
      <c r="G52" s="177">
        <v>296565.64122999995</v>
      </c>
      <c r="H52" s="145">
        <v>147031.60983000003</v>
      </c>
      <c r="I52" s="177">
        <v>151380.56618199998</v>
      </c>
      <c r="J52" s="145">
        <v>296211.35805000004</v>
      </c>
      <c r="K52" s="177">
        <v>359932.52490000008</v>
      </c>
      <c r="L52" s="145">
        <v>167888.89619999999</v>
      </c>
      <c r="M52" s="177">
        <v>25908.091989999986</v>
      </c>
      <c r="N52" s="145">
        <v>78927.721740000008</v>
      </c>
      <c r="O52" s="177">
        <v>163214.51224999994</v>
      </c>
      <c r="P52" s="145">
        <v>31148.067999999999</v>
      </c>
      <c r="Q52" s="177">
        <v>83735.36500000002</v>
      </c>
      <c r="R52" s="145">
        <v>18246.672110000007</v>
      </c>
      <c r="S52" s="177">
        <v>86055.555659999969</v>
      </c>
      <c r="T52" s="145">
        <f t="shared" ref="T52" si="6">B52+J52</f>
        <v>826654.78881999967</v>
      </c>
      <c r="U52" s="148">
        <f t="shared" ref="U52" si="7">K52+C52</f>
        <v>1028565.2722620001</v>
      </c>
    </row>
    <row r="53" spans="1:21" s="5" customFormat="1" ht="19.5" customHeight="1" x14ac:dyDescent="0.2">
      <c r="A53" s="19" t="s">
        <v>4</v>
      </c>
      <c r="B53" s="145">
        <v>658144.15426000056</v>
      </c>
      <c r="C53" s="177">
        <v>711737.81076000037</v>
      </c>
      <c r="D53" s="145">
        <v>109775.80988999997</v>
      </c>
      <c r="E53" s="177">
        <v>29498.343810000009</v>
      </c>
      <c r="F53" s="145">
        <v>434382.40077999968</v>
      </c>
      <c r="G53" s="177">
        <v>536065.4811900002</v>
      </c>
      <c r="H53" s="145">
        <v>113985.94359</v>
      </c>
      <c r="I53" s="177">
        <v>146555.57675999997</v>
      </c>
      <c r="J53" s="145">
        <v>280654.08340000012</v>
      </c>
      <c r="K53" s="177">
        <v>865572.66234000004</v>
      </c>
      <c r="L53" s="145">
        <v>48333.498009999981</v>
      </c>
      <c r="M53" s="177">
        <v>331140.2354399999</v>
      </c>
      <c r="N53" s="145">
        <v>137336.94829000003</v>
      </c>
      <c r="O53" s="177">
        <v>421817.1552199999</v>
      </c>
      <c r="P53" s="145">
        <v>63656.308000000012</v>
      </c>
      <c r="Q53" s="177">
        <v>86335.129400000005</v>
      </c>
      <c r="R53" s="145">
        <v>31327.329100000006</v>
      </c>
      <c r="S53" s="177">
        <v>20797.668280000009</v>
      </c>
      <c r="T53" s="145">
        <f t="shared" ref="T53:T54" si="8">B53+J53</f>
        <v>938798.23766000068</v>
      </c>
      <c r="U53" s="148">
        <f t="shared" ref="U53:U54" si="9">K53+C53</f>
        <v>1577310.4731000005</v>
      </c>
    </row>
    <row r="54" spans="1:21" s="5" customFormat="1" ht="19.5" customHeight="1" x14ac:dyDescent="0.2">
      <c r="A54" s="19" t="s">
        <v>102</v>
      </c>
      <c r="B54" s="145">
        <v>7877.5120799999995</v>
      </c>
      <c r="C54" s="177">
        <v>6979.2469399999991</v>
      </c>
      <c r="D54" s="145">
        <v>373.70000000000005</v>
      </c>
      <c r="E54" s="177">
        <v>407.42541</v>
      </c>
      <c r="F54" s="145">
        <v>5891.7120800000012</v>
      </c>
      <c r="G54" s="177">
        <v>3951.6765299999997</v>
      </c>
      <c r="H54" s="145">
        <v>1612.1000000000001</v>
      </c>
      <c r="I54" s="177">
        <v>2620.145</v>
      </c>
      <c r="J54" s="145">
        <v>4884.0020400000003</v>
      </c>
      <c r="K54" s="177">
        <v>3812.3789699999998</v>
      </c>
      <c r="L54" s="145">
        <v>152.036</v>
      </c>
      <c r="M54" s="177">
        <v>170</v>
      </c>
      <c r="N54" s="145">
        <v>3127.7450000000003</v>
      </c>
      <c r="O54" s="177">
        <v>2014.83168</v>
      </c>
      <c r="P54" s="145">
        <v>1521.6</v>
      </c>
      <c r="Q54" s="177">
        <v>1538.4</v>
      </c>
      <c r="R54" s="145">
        <v>82.621039999999994</v>
      </c>
      <c r="S54" s="177">
        <v>89.147289999999998</v>
      </c>
      <c r="T54" s="145">
        <f t="shared" si="8"/>
        <v>12761.51412</v>
      </c>
      <c r="U54" s="148">
        <f t="shared" si="9"/>
        <v>10791.625909999999</v>
      </c>
    </row>
    <row r="55" spans="1:21" s="5" customFormat="1" ht="19.5" customHeight="1" x14ac:dyDescent="0.2">
      <c r="A55" s="51" t="s">
        <v>29</v>
      </c>
      <c r="B55" s="146">
        <f>SUM(B52:B54)</f>
        <v>1196465.0971100002</v>
      </c>
      <c r="C55" s="179">
        <v>1387349.8050619999</v>
      </c>
      <c r="D55" s="146">
        <f t="shared" ref="D55:U55" si="10">SUM(D52:D54)</f>
        <v>158748.26809999999</v>
      </c>
      <c r="E55" s="179">
        <v>250265.81577000007</v>
      </c>
      <c r="F55" s="146">
        <f t="shared" si="10"/>
        <v>775087.17558999965</v>
      </c>
      <c r="G55" s="179">
        <v>836582.79894999997</v>
      </c>
      <c r="H55" s="146">
        <f t="shared" si="10"/>
        <v>262629.65341999999</v>
      </c>
      <c r="I55" s="179">
        <v>300556.28794200014</v>
      </c>
      <c r="J55" s="146">
        <f t="shared" si="10"/>
        <v>581749.44349000021</v>
      </c>
      <c r="K55" s="179">
        <v>1229317.5662100003</v>
      </c>
      <c r="L55" s="146">
        <f t="shared" si="10"/>
        <v>216374.43020999996</v>
      </c>
      <c r="M55" s="179">
        <v>357218.32742999971</v>
      </c>
      <c r="N55" s="146">
        <f t="shared" si="10"/>
        <v>219392.41503000003</v>
      </c>
      <c r="O55" s="179">
        <v>587046.4991499997</v>
      </c>
      <c r="P55" s="146">
        <f t="shared" si="10"/>
        <v>96325.976000000024</v>
      </c>
      <c r="Q55" s="179">
        <v>171608.89440000005</v>
      </c>
      <c r="R55" s="146">
        <f t="shared" si="10"/>
        <v>49656.622250000015</v>
      </c>
      <c r="S55" s="179">
        <v>106942.37122999996</v>
      </c>
      <c r="T55" s="146">
        <f t="shared" si="10"/>
        <v>1778214.5406000004</v>
      </c>
      <c r="U55" s="146">
        <f t="shared" si="10"/>
        <v>2616667.3712720005</v>
      </c>
    </row>
    <row r="56" spans="1:21" s="1" customFormat="1" ht="19.5" customHeight="1" x14ac:dyDescent="0.2">
      <c r="A56" s="223"/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</row>
    <row r="57" spans="1:21" s="1" customFormat="1" ht="22.5" customHeight="1" x14ac:dyDescent="0.2">
      <c r="A57" s="25" t="s">
        <v>141</v>
      </c>
      <c r="B57" s="2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spans="1:21" s="4" customFormat="1" ht="30.75" customHeight="1" x14ac:dyDescent="0.2">
      <c r="A58" s="221" t="s">
        <v>86</v>
      </c>
      <c r="B58" s="221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</row>
    <row r="59" spans="1:21" s="5" customFormat="1" ht="24" customHeight="1" x14ac:dyDescent="0.2">
      <c r="A59" s="206" t="s">
        <v>32</v>
      </c>
      <c r="B59" s="202" t="s">
        <v>154</v>
      </c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202"/>
      <c r="S59" s="202"/>
      <c r="T59" s="202"/>
      <c r="U59" s="202"/>
    </row>
    <row r="60" spans="1:21" s="5" customFormat="1" ht="29.25" customHeight="1" x14ac:dyDescent="0.2">
      <c r="A60" s="206"/>
      <c r="B60" s="202" t="s">
        <v>75</v>
      </c>
      <c r="C60" s="202"/>
      <c r="D60" s="202"/>
      <c r="E60" s="202"/>
      <c r="F60" s="202"/>
      <c r="G60" s="202"/>
      <c r="H60" s="202"/>
      <c r="I60" s="202"/>
      <c r="J60" s="202" t="s">
        <v>76</v>
      </c>
      <c r="K60" s="202"/>
      <c r="L60" s="202"/>
      <c r="M60" s="202"/>
      <c r="N60" s="202"/>
      <c r="O60" s="202"/>
      <c r="P60" s="202"/>
      <c r="Q60" s="202"/>
      <c r="R60" s="202"/>
      <c r="S60" s="202"/>
      <c r="T60" s="202" t="s">
        <v>77</v>
      </c>
      <c r="U60" s="202"/>
    </row>
    <row r="61" spans="1:21" s="5" customFormat="1" ht="41.25" customHeight="1" x14ac:dyDescent="0.2">
      <c r="A61" s="206"/>
      <c r="B61" s="202" t="s">
        <v>42</v>
      </c>
      <c r="C61" s="202"/>
      <c r="D61" s="224" t="s">
        <v>108</v>
      </c>
      <c r="E61" s="224"/>
      <c r="F61" s="202" t="s">
        <v>78</v>
      </c>
      <c r="G61" s="202"/>
      <c r="H61" s="202" t="s">
        <v>79</v>
      </c>
      <c r="I61" s="202"/>
      <c r="J61" s="202" t="s">
        <v>42</v>
      </c>
      <c r="K61" s="202"/>
      <c r="L61" s="224" t="s">
        <v>108</v>
      </c>
      <c r="M61" s="224"/>
      <c r="N61" s="224" t="s">
        <v>109</v>
      </c>
      <c r="O61" s="224"/>
      <c r="P61" s="202" t="s">
        <v>80</v>
      </c>
      <c r="Q61" s="202"/>
      <c r="R61" s="202" t="s">
        <v>81</v>
      </c>
      <c r="S61" s="202"/>
      <c r="T61" s="202"/>
      <c r="U61" s="202"/>
    </row>
    <row r="62" spans="1:21" s="5" customFormat="1" ht="23.25" customHeight="1" x14ac:dyDescent="0.2">
      <c r="A62" s="206"/>
      <c r="B62" s="202" t="s">
        <v>82</v>
      </c>
      <c r="C62" s="202"/>
      <c r="D62" s="202"/>
      <c r="E62" s="202"/>
      <c r="F62" s="202"/>
      <c r="G62" s="202"/>
      <c r="H62" s="202"/>
      <c r="I62" s="202"/>
      <c r="J62" s="225" t="s">
        <v>82</v>
      </c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</row>
    <row r="63" spans="1:21" s="12" customFormat="1" ht="18.75" customHeight="1" x14ac:dyDescent="0.2">
      <c r="A63" s="206"/>
      <c r="B63" s="164">
        <v>2016</v>
      </c>
      <c r="C63" s="164">
        <v>2017</v>
      </c>
      <c r="D63" s="164">
        <v>2016</v>
      </c>
      <c r="E63" s="164">
        <v>2017</v>
      </c>
      <c r="F63" s="164">
        <v>2016</v>
      </c>
      <c r="G63" s="164">
        <v>2017</v>
      </c>
      <c r="H63" s="164">
        <v>2016</v>
      </c>
      <c r="I63" s="164">
        <v>2017</v>
      </c>
      <c r="J63" s="164">
        <v>2016</v>
      </c>
      <c r="K63" s="164">
        <v>2017</v>
      </c>
      <c r="L63" s="164">
        <v>2016</v>
      </c>
      <c r="M63" s="164">
        <v>2017</v>
      </c>
      <c r="N63" s="164">
        <v>2016</v>
      </c>
      <c r="O63" s="164">
        <v>2017</v>
      </c>
      <c r="P63" s="164">
        <v>2016</v>
      </c>
      <c r="Q63" s="164">
        <v>2017</v>
      </c>
      <c r="R63" s="164">
        <v>2016</v>
      </c>
      <c r="S63" s="164">
        <v>2017</v>
      </c>
      <c r="T63" s="164">
        <v>2016</v>
      </c>
      <c r="U63" s="164">
        <v>2017</v>
      </c>
    </row>
    <row r="64" spans="1:21" s="62" customFormat="1" ht="12" customHeight="1" x14ac:dyDescent="0.2">
      <c r="A64" s="60">
        <v>1</v>
      </c>
      <c r="B64" s="63">
        <v>2</v>
      </c>
      <c r="C64" s="63">
        <v>3</v>
      </c>
      <c r="D64" s="60">
        <v>4</v>
      </c>
      <c r="E64" s="63">
        <v>5</v>
      </c>
      <c r="F64" s="63">
        <v>6</v>
      </c>
      <c r="G64" s="60">
        <v>7</v>
      </c>
      <c r="H64" s="63">
        <v>8</v>
      </c>
      <c r="I64" s="63">
        <v>9</v>
      </c>
      <c r="J64" s="60">
        <v>10</v>
      </c>
      <c r="K64" s="63">
        <v>11</v>
      </c>
      <c r="L64" s="63">
        <v>12</v>
      </c>
      <c r="M64" s="60">
        <v>13</v>
      </c>
      <c r="N64" s="63">
        <v>14</v>
      </c>
      <c r="O64" s="63">
        <v>15</v>
      </c>
      <c r="P64" s="60">
        <v>16</v>
      </c>
      <c r="Q64" s="63">
        <v>17</v>
      </c>
      <c r="R64" s="63">
        <v>18</v>
      </c>
      <c r="S64" s="60">
        <v>19</v>
      </c>
      <c r="T64" s="63">
        <v>20</v>
      </c>
      <c r="U64" s="63">
        <v>21</v>
      </c>
    </row>
    <row r="65" spans="1:21" s="7" customFormat="1" ht="27" customHeight="1" x14ac:dyDescent="0.2">
      <c r="A65" s="19" t="s">
        <v>28</v>
      </c>
      <c r="B65" s="145">
        <v>53993.400539999995</v>
      </c>
      <c r="C65" s="177">
        <v>82484.195999999982</v>
      </c>
      <c r="D65" s="145">
        <v>1686.7300000000002</v>
      </c>
      <c r="E65" s="177">
        <v>4749.3999999999987</v>
      </c>
      <c r="F65" s="145">
        <v>37232.150539999995</v>
      </c>
      <c r="G65" s="177">
        <v>55167.816000000006</v>
      </c>
      <c r="H65" s="145">
        <v>15074.520000000002</v>
      </c>
      <c r="I65" s="177">
        <v>22566.98</v>
      </c>
      <c r="J65" s="145">
        <v>39152.087599999999</v>
      </c>
      <c r="K65" s="177">
        <v>33710.026570000002</v>
      </c>
      <c r="L65" s="145">
        <v>4737.05</v>
      </c>
      <c r="M65" s="177">
        <v>274.10000000000002</v>
      </c>
      <c r="N65" s="145">
        <v>31530.159999999996</v>
      </c>
      <c r="O65" s="177">
        <v>16147.486569999999</v>
      </c>
      <c r="P65" s="145">
        <v>2235.14</v>
      </c>
      <c r="Q65" s="177">
        <v>16340.099999999999</v>
      </c>
      <c r="R65" s="145">
        <v>649.73759999999993</v>
      </c>
      <c r="S65" s="177">
        <v>948.33999999999992</v>
      </c>
      <c r="T65" s="145">
        <f t="shared" ref="T65" si="11">B65+J65</f>
        <v>93145.488140000001</v>
      </c>
      <c r="U65" s="148">
        <f t="shared" ref="U65" si="12">K65+C65</f>
        <v>116194.22256999998</v>
      </c>
    </row>
    <row r="66" spans="1:21" s="7" customFormat="1" ht="27" customHeight="1" x14ac:dyDescent="0.2">
      <c r="A66" s="19" t="s">
        <v>25</v>
      </c>
      <c r="B66" s="145">
        <v>229986.45370999986</v>
      </c>
      <c r="C66" s="177">
        <v>296870.67303999991</v>
      </c>
      <c r="D66" s="145">
        <v>39840.05096</v>
      </c>
      <c r="E66" s="177">
        <v>9498.3251900000032</v>
      </c>
      <c r="F66" s="145">
        <v>161319.15593999997</v>
      </c>
      <c r="G66" s="177">
        <v>243509.25284999993</v>
      </c>
      <c r="H66" s="145">
        <v>28827.246809999997</v>
      </c>
      <c r="I66" s="177">
        <v>44024.656000000003</v>
      </c>
      <c r="J66" s="145">
        <v>134675.21299999996</v>
      </c>
      <c r="K66" s="177">
        <v>273985.98890000011</v>
      </c>
      <c r="L66" s="145">
        <v>33296.195</v>
      </c>
      <c r="M66" s="177">
        <v>189431.88800000001</v>
      </c>
      <c r="N66" s="145">
        <v>27381.78200000001</v>
      </c>
      <c r="O66" s="177">
        <v>54148.368000000002</v>
      </c>
      <c r="P66" s="145">
        <v>50535.051000000014</v>
      </c>
      <c r="Q66" s="177">
        <v>20710.862399999998</v>
      </c>
      <c r="R66" s="145">
        <v>23462.185000000005</v>
      </c>
      <c r="S66" s="177">
        <v>9694.8505000000041</v>
      </c>
      <c r="T66" s="145">
        <f t="shared" ref="T66:T73" si="13">B66+J66</f>
        <v>364661.66670999979</v>
      </c>
      <c r="U66" s="148">
        <f t="shared" ref="U66:U73" si="14">K66+C66</f>
        <v>570856.66194000002</v>
      </c>
    </row>
    <row r="67" spans="1:21" s="4" customFormat="1" ht="27" customHeight="1" x14ac:dyDescent="0.2">
      <c r="A67" s="19" t="s">
        <v>26</v>
      </c>
      <c r="B67" s="145">
        <v>271684.67141000001</v>
      </c>
      <c r="C67" s="177">
        <v>245712.17011000009</v>
      </c>
      <c r="D67" s="145">
        <v>64948.168930000022</v>
      </c>
      <c r="E67" s="177">
        <v>11125.606620000004</v>
      </c>
      <c r="F67" s="145">
        <v>169481.18094000011</v>
      </c>
      <c r="G67" s="177">
        <v>171546.94172999999</v>
      </c>
      <c r="H67" s="145">
        <v>37255.32153999999</v>
      </c>
      <c r="I67" s="177">
        <v>63259.651759999993</v>
      </c>
      <c r="J67" s="145">
        <v>72387.165799999973</v>
      </c>
      <c r="K67" s="177">
        <v>476366.10763000016</v>
      </c>
      <c r="L67" s="145">
        <v>7393.3780100000004</v>
      </c>
      <c r="M67" s="177">
        <v>101321.09244000001</v>
      </c>
      <c r="N67" s="145">
        <v>48368.248289999989</v>
      </c>
      <c r="O67" s="177">
        <v>319082.67219000001</v>
      </c>
      <c r="P67" s="145">
        <v>10218.316999999999</v>
      </c>
      <c r="Q67" s="177">
        <v>43522.757000000005</v>
      </c>
      <c r="R67" s="145">
        <v>6407.2224999999989</v>
      </c>
      <c r="S67" s="177">
        <v>6957.1319999999978</v>
      </c>
      <c r="T67" s="145">
        <f t="shared" si="13"/>
        <v>344071.83720999997</v>
      </c>
      <c r="U67" s="148">
        <f t="shared" si="14"/>
        <v>722078.27774000028</v>
      </c>
    </row>
    <row r="68" spans="1:21" s="5" customFormat="1" ht="27" customHeight="1" x14ac:dyDescent="0.2">
      <c r="A68" s="19" t="s">
        <v>27</v>
      </c>
      <c r="B68" s="145">
        <v>104260.6286</v>
      </c>
      <c r="C68" s="177">
        <v>87520.871610000031</v>
      </c>
      <c r="D68" s="145">
        <v>3300.86</v>
      </c>
      <c r="E68" s="177">
        <v>4125.0119999999997</v>
      </c>
      <c r="F68" s="145">
        <v>66349.913360000006</v>
      </c>
      <c r="G68" s="177">
        <v>66691.57061000001</v>
      </c>
      <c r="H68" s="145">
        <v>34609.855239999997</v>
      </c>
      <c r="I68" s="177">
        <v>16704.288999999997</v>
      </c>
      <c r="J68" s="145">
        <v>34452.317000000003</v>
      </c>
      <c r="K68" s="177">
        <v>81677.939239999992</v>
      </c>
      <c r="L68" s="145">
        <v>2906.875</v>
      </c>
      <c r="M68" s="177">
        <v>40113.154999999992</v>
      </c>
      <c r="N68" s="145">
        <v>30056.758000000002</v>
      </c>
      <c r="O68" s="177">
        <v>32438.628459999996</v>
      </c>
      <c r="P68" s="145">
        <v>667.8</v>
      </c>
      <c r="Q68" s="177">
        <v>5761.4099999999989</v>
      </c>
      <c r="R68" s="145">
        <v>820.88400000000013</v>
      </c>
      <c r="S68" s="177">
        <v>3364.7457800000007</v>
      </c>
      <c r="T68" s="145">
        <f t="shared" si="13"/>
        <v>138712.94560000001</v>
      </c>
      <c r="U68" s="148">
        <f t="shared" si="14"/>
        <v>169198.81085000001</v>
      </c>
    </row>
    <row r="69" spans="1:21" s="7" customFormat="1" ht="27" customHeight="1" x14ac:dyDescent="0.2">
      <c r="A69" s="19" t="s">
        <v>24</v>
      </c>
      <c r="B69" s="145">
        <v>20513.672099999996</v>
      </c>
      <c r="C69" s="177">
        <v>31586.683800000003</v>
      </c>
      <c r="D69" s="145">
        <v>2302.5422099999996</v>
      </c>
      <c r="E69" s="177">
        <v>1268.8000000000002</v>
      </c>
      <c r="F69" s="145">
        <v>15639.516059999998</v>
      </c>
      <c r="G69" s="177">
        <v>25936.0707</v>
      </c>
      <c r="H69" s="145">
        <v>2571.6138299999998</v>
      </c>
      <c r="I69" s="177">
        <v>4381.7830999999996</v>
      </c>
      <c r="J69" s="145">
        <v>9728.8306499999981</v>
      </c>
      <c r="K69" s="177">
        <v>38013.971599999997</v>
      </c>
      <c r="L69" s="145">
        <v>1394.847</v>
      </c>
      <c r="M69" s="177">
        <v>952.30900000000008</v>
      </c>
      <c r="N69" s="145">
        <v>5341.1790000000001</v>
      </c>
      <c r="O69" s="177">
        <v>2126.4517299999998</v>
      </c>
      <c r="P69" s="145">
        <v>1171.3769999999997</v>
      </c>
      <c r="Q69" s="177">
        <v>10347.74</v>
      </c>
      <c r="R69" s="145">
        <v>1821.4276500000001</v>
      </c>
      <c r="S69" s="177">
        <v>24587.470870000001</v>
      </c>
      <c r="T69" s="145">
        <f t="shared" si="13"/>
        <v>30242.502749999992</v>
      </c>
      <c r="U69" s="148">
        <f>K69+C69</f>
        <v>69600.655400000003</v>
      </c>
    </row>
    <row r="70" spans="1:21" s="5" customFormat="1" ht="27" customHeight="1" x14ac:dyDescent="0.2">
      <c r="A70" s="22" t="s">
        <v>22</v>
      </c>
      <c r="B70" s="145">
        <v>219652.81299999999</v>
      </c>
      <c r="C70" s="177">
        <v>292321.83019000007</v>
      </c>
      <c r="D70" s="145">
        <v>6967.6840000000011</v>
      </c>
      <c r="E70" s="177">
        <v>166952.67586000002</v>
      </c>
      <c r="F70" s="145">
        <v>124481.209</v>
      </c>
      <c r="G70" s="177">
        <v>103548.70698999998</v>
      </c>
      <c r="H70" s="145">
        <v>88203.920000000013</v>
      </c>
      <c r="I70" s="177">
        <v>21820.447340000002</v>
      </c>
      <c r="J70" s="145">
        <v>41639.879999999997</v>
      </c>
      <c r="K70" s="177">
        <v>90600.911899999992</v>
      </c>
      <c r="L70" s="145">
        <v>3118.3819999999996</v>
      </c>
      <c r="M70" s="177">
        <v>16776.979999999996</v>
      </c>
      <c r="N70" s="145">
        <v>30774.099999999995</v>
      </c>
      <c r="O70" s="177">
        <v>62515.235710000001</v>
      </c>
      <c r="P70" s="145">
        <v>4903.7839999999997</v>
      </c>
      <c r="Q70" s="177">
        <v>7671.27</v>
      </c>
      <c r="R70" s="145">
        <v>2843.6140000000005</v>
      </c>
      <c r="S70" s="177">
        <v>3637.4261899999997</v>
      </c>
      <c r="T70" s="145">
        <f t="shared" si="13"/>
        <v>261292.693</v>
      </c>
      <c r="U70" s="148">
        <f t="shared" si="14"/>
        <v>382922.74209000007</v>
      </c>
    </row>
    <row r="71" spans="1:21" s="3" customFormat="1" ht="27" customHeight="1" x14ac:dyDescent="0.2">
      <c r="A71" s="22" t="s">
        <v>21</v>
      </c>
      <c r="B71" s="145">
        <v>243936.93066999997</v>
      </c>
      <c r="C71" s="177">
        <v>257513.73815000016</v>
      </c>
      <c r="D71" s="145">
        <v>34129.365999999995</v>
      </c>
      <c r="E71" s="177">
        <v>35680.015689999993</v>
      </c>
      <c r="F71" s="145">
        <v>163898.5186699999</v>
      </c>
      <c r="G71" s="177">
        <v>145608.05421</v>
      </c>
      <c r="H71" s="145">
        <v>45909.045999999988</v>
      </c>
      <c r="I71" s="177">
        <v>75899.204849999995</v>
      </c>
      <c r="J71" s="145">
        <v>237278.78215999992</v>
      </c>
      <c r="K71" s="177">
        <v>203482.4363900001</v>
      </c>
      <c r="L71" s="145">
        <v>161103.03969999996</v>
      </c>
      <c r="M71" s="177">
        <v>7102.966989999999</v>
      </c>
      <c r="N71" s="145">
        <v>39283.219999999987</v>
      </c>
      <c r="O71" s="177">
        <v>80205.694799999997</v>
      </c>
      <c r="P71" s="145">
        <v>23916.885999999999</v>
      </c>
      <c r="Q71" s="177">
        <v>59437.036000000007</v>
      </c>
      <c r="R71" s="145">
        <v>12975.636460000003</v>
      </c>
      <c r="S71" s="177">
        <v>55717.738600000004</v>
      </c>
      <c r="T71" s="145">
        <f t="shared" si="13"/>
        <v>481215.71282999986</v>
      </c>
      <c r="U71" s="148">
        <f t="shared" si="14"/>
        <v>460996.17454000027</v>
      </c>
    </row>
    <row r="72" spans="1:21" s="5" customFormat="1" ht="27" customHeight="1" x14ac:dyDescent="0.2">
      <c r="A72" s="19" t="s">
        <v>23</v>
      </c>
      <c r="B72" s="145">
        <v>44559.015000000007</v>
      </c>
      <c r="C72" s="177">
        <v>86360.395221999977</v>
      </c>
      <c r="D72" s="145">
        <v>5199.1660000000002</v>
      </c>
      <c r="E72" s="177">
        <v>16458.555000000004</v>
      </c>
      <c r="F72" s="145">
        <v>30793.819000000007</v>
      </c>
      <c r="G72" s="177">
        <v>20622.709330000002</v>
      </c>
      <c r="H72" s="145">
        <v>8566.0300000000007</v>
      </c>
      <c r="I72" s="177">
        <v>49279.130892000001</v>
      </c>
      <c r="J72" s="145">
        <v>7551.1652399999984</v>
      </c>
      <c r="K72" s="177">
        <v>27667.805009999993</v>
      </c>
      <c r="L72" s="145">
        <v>2272.6275000000001</v>
      </c>
      <c r="M72" s="177">
        <v>1075.836</v>
      </c>
      <c r="N72" s="145">
        <v>3529.2227400000002</v>
      </c>
      <c r="O72" s="177">
        <v>18367.130010000001</v>
      </c>
      <c r="P72" s="145">
        <v>1156.0210000000002</v>
      </c>
      <c r="Q72" s="177">
        <v>6279.3189999999995</v>
      </c>
      <c r="R72" s="145">
        <v>593.29399999999998</v>
      </c>
      <c r="S72" s="177">
        <v>1945.52</v>
      </c>
      <c r="T72" s="145">
        <f t="shared" si="13"/>
        <v>52110.180240000002</v>
      </c>
      <c r="U72" s="148">
        <f t="shared" si="14"/>
        <v>114028.20023199997</v>
      </c>
    </row>
    <row r="73" spans="1:21" s="5" customFormat="1" ht="27" customHeight="1" x14ac:dyDescent="0.2">
      <c r="A73" s="19" t="s">
        <v>102</v>
      </c>
      <c r="B73" s="145">
        <v>7877.5120799999995</v>
      </c>
      <c r="C73" s="46">
        <v>6979.2469399999991</v>
      </c>
      <c r="D73" s="145">
        <v>373.70000000000005</v>
      </c>
      <c r="E73" s="46">
        <v>407.42541</v>
      </c>
      <c r="F73" s="145">
        <v>5891.7120800000012</v>
      </c>
      <c r="G73" s="46">
        <v>3951.6765299999997</v>
      </c>
      <c r="H73" s="145">
        <v>1612.1000000000001</v>
      </c>
      <c r="I73" s="46">
        <v>2620.145</v>
      </c>
      <c r="J73" s="145">
        <v>4884.0020400000003</v>
      </c>
      <c r="K73" s="46">
        <v>3812.3789699999998</v>
      </c>
      <c r="L73" s="145">
        <v>152.036</v>
      </c>
      <c r="M73" s="46">
        <v>170</v>
      </c>
      <c r="N73" s="145">
        <v>3127.7450000000003</v>
      </c>
      <c r="O73" s="46">
        <v>2014.83168</v>
      </c>
      <c r="P73" s="145">
        <v>1521.6</v>
      </c>
      <c r="Q73" s="46">
        <v>1538.4</v>
      </c>
      <c r="R73" s="145">
        <v>82.621039999999994</v>
      </c>
      <c r="S73" s="46">
        <v>89.147289999999998</v>
      </c>
      <c r="T73" s="145">
        <f t="shared" si="13"/>
        <v>12761.51412</v>
      </c>
      <c r="U73" s="148">
        <f t="shared" si="14"/>
        <v>10791.625909999999</v>
      </c>
    </row>
    <row r="74" spans="1:21" s="3" customFormat="1" ht="27" customHeight="1" x14ac:dyDescent="0.2">
      <c r="A74" s="55" t="s">
        <v>29</v>
      </c>
      <c r="B74" s="146">
        <f>SUM(B65:B73)</f>
        <v>1196465.0971099995</v>
      </c>
      <c r="C74" s="179">
        <v>1387349.8050619999</v>
      </c>
      <c r="D74" s="146">
        <f t="shared" ref="D74:T74" si="15">SUM(D65:D73)</f>
        <v>158748.26810000002</v>
      </c>
      <c r="E74" s="179">
        <v>250265.81577000007</v>
      </c>
      <c r="F74" s="146">
        <f t="shared" si="15"/>
        <v>775087.17559</v>
      </c>
      <c r="G74" s="179">
        <v>836582.79894999997</v>
      </c>
      <c r="H74" s="146">
        <f t="shared" si="15"/>
        <v>262629.65341999999</v>
      </c>
      <c r="I74" s="179">
        <v>300556.28794200014</v>
      </c>
      <c r="J74" s="146">
        <f t="shared" si="15"/>
        <v>581749.44348999986</v>
      </c>
      <c r="K74" s="179">
        <v>1229317.5662100003</v>
      </c>
      <c r="L74" s="146">
        <f t="shared" si="15"/>
        <v>216374.43020999996</v>
      </c>
      <c r="M74" s="179">
        <v>357218.32742999971</v>
      </c>
      <c r="N74" s="146">
        <f t="shared" si="15"/>
        <v>219392.41502999997</v>
      </c>
      <c r="O74" s="179">
        <v>587046.4991499997</v>
      </c>
      <c r="P74" s="146">
        <f t="shared" si="15"/>
        <v>96325.97600000001</v>
      </c>
      <c r="Q74" s="179">
        <v>171608.89440000005</v>
      </c>
      <c r="R74" s="146">
        <f t="shared" si="15"/>
        <v>49656.622250000008</v>
      </c>
      <c r="S74" s="179">
        <v>106942.37122999996</v>
      </c>
      <c r="T74" s="146">
        <f t="shared" si="15"/>
        <v>1778214.5405999995</v>
      </c>
      <c r="U74" s="146">
        <f>SUM(U65:U73)</f>
        <v>2616667.3712720005</v>
      </c>
    </row>
    <row r="75" spans="1:21" s="1" customFormat="1" ht="31.5" customHeight="1" x14ac:dyDescent="0.2">
      <c r="A75" s="223"/>
      <c r="B75" s="223"/>
      <c r="C75" s="223"/>
      <c r="D75" s="223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3"/>
      <c r="Q75" s="223"/>
      <c r="R75" s="223"/>
      <c r="S75" s="223"/>
      <c r="T75" s="223"/>
      <c r="U75" s="223"/>
    </row>
    <row r="76" spans="1:21" ht="21" customHeight="1" x14ac:dyDescent="0.2"/>
    <row r="77" spans="1:21" ht="21" customHeight="1" x14ac:dyDescent="0.2">
      <c r="C77" s="32"/>
      <c r="D77" s="24"/>
      <c r="E77" s="32"/>
      <c r="F77" s="24"/>
      <c r="G77" s="32"/>
      <c r="H77" s="24"/>
      <c r="I77" s="32"/>
      <c r="J77" s="24"/>
      <c r="K77" s="32"/>
      <c r="L77" s="24"/>
    </row>
    <row r="78" spans="1:21" ht="21" customHeight="1" x14ac:dyDescent="0.2">
      <c r="C78" s="32"/>
      <c r="D78" s="24"/>
      <c r="E78" s="32"/>
      <c r="F78" s="24"/>
      <c r="G78" s="32"/>
      <c r="H78" s="24"/>
      <c r="I78" s="32"/>
      <c r="J78" s="24"/>
      <c r="K78" s="32"/>
      <c r="L78" s="24"/>
    </row>
    <row r="79" spans="1:21" ht="21" customHeight="1" x14ac:dyDescent="0.2">
      <c r="C79" s="32"/>
      <c r="D79" s="24"/>
      <c r="E79" s="32"/>
      <c r="F79" s="24"/>
      <c r="G79" s="32"/>
      <c r="H79" s="24"/>
      <c r="I79" s="32"/>
      <c r="J79" s="24"/>
      <c r="K79" s="32"/>
      <c r="L79" s="24"/>
    </row>
    <row r="80" spans="1:21" ht="21" customHeight="1" x14ac:dyDescent="0.2">
      <c r="C80" s="32"/>
      <c r="D80" s="24"/>
      <c r="E80" s="32"/>
      <c r="F80" s="24"/>
      <c r="G80" s="32"/>
      <c r="H80" s="24"/>
      <c r="I80" s="32"/>
      <c r="J80" s="24"/>
      <c r="K80" s="32"/>
      <c r="L80" s="24"/>
    </row>
    <row r="81" spans="3:12" ht="21" customHeight="1" x14ac:dyDescent="0.2">
      <c r="C81" s="32"/>
      <c r="D81" s="24"/>
      <c r="E81" s="32"/>
      <c r="F81" s="24"/>
      <c r="G81" s="32"/>
      <c r="H81" s="24"/>
      <c r="I81" s="32"/>
      <c r="J81" s="24"/>
      <c r="K81" s="32"/>
      <c r="L81" s="24"/>
    </row>
    <row r="82" spans="3:12" ht="21" customHeight="1" x14ac:dyDescent="0.2">
      <c r="C82" s="32"/>
      <c r="D82" s="24"/>
      <c r="E82" s="32"/>
      <c r="F82" s="24"/>
      <c r="G82" s="32"/>
      <c r="H82" s="24"/>
      <c r="I82" s="32"/>
      <c r="J82" s="24"/>
      <c r="K82" s="32"/>
      <c r="L82" s="24"/>
    </row>
    <row r="83" spans="3:12" ht="21" customHeight="1" x14ac:dyDescent="0.2">
      <c r="C83" s="32"/>
      <c r="D83" s="24"/>
      <c r="E83" s="32"/>
      <c r="F83" s="24"/>
      <c r="G83" s="32"/>
      <c r="H83" s="24"/>
      <c r="I83" s="32"/>
      <c r="J83" s="24"/>
      <c r="K83" s="32"/>
      <c r="L83" s="24"/>
    </row>
    <row r="84" spans="3:12" ht="21" customHeight="1" x14ac:dyDescent="0.2">
      <c r="C84" s="32"/>
      <c r="D84" s="24"/>
      <c r="E84" s="32"/>
      <c r="F84" s="24"/>
      <c r="G84" s="32"/>
      <c r="H84" s="24"/>
      <c r="I84" s="32"/>
      <c r="J84" s="24"/>
      <c r="K84" s="32"/>
      <c r="L84" s="24"/>
    </row>
    <row r="85" spans="3:12" ht="21" customHeight="1" x14ac:dyDescent="0.2"/>
    <row r="86" spans="3:12" ht="21" customHeight="1" x14ac:dyDescent="0.2"/>
    <row r="87" spans="3:12" ht="21" customHeight="1" x14ac:dyDescent="0.2"/>
    <row r="88" spans="3:12" ht="21" customHeight="1" x14ac:dyDescent="0.2"/>
    <row r="89" spans="3:12" ht="21" customHeight="1" x14ac:dyDescent="0.2"/>
    <row r="90" spans="3:12" ht="21" customHeight="1" x14ac:dyDescent="0.2"/>
    <row r="91" spans="3:12" ht="21" customHeight="1" x14ac:dyDescent="0.2"/>
    <row r="92" spans="3:12" ht="21" customHeight="1" x14ac:dyDescent="0.2"/>
  </sheetData>
  <mergeCells count="71">
    <mergeCell ref="R48:S48"/>
    <mergeCell ref="B49:I49"/>
    <mergeCell ref="D48:E48"/>
    <mergeCell ref="T21:U22"/>
    <mergeCell ref="F22:G22"/>
    <mergeCell ref="P48:Q48"/>
    <mergeCell ref="L22:M22"/>
    <mergeCell ref="A45:U45"/>
    <mergeCell ref="R22:S22"/>
    <mergeCell ref="J22:K22"/>
    <mergeCell ref="A20:A24"/>
    <mergeCell ref="B22:C22"/>
    <mergeCell ref="J23:U23"/>
    <mergeCell ref="B47:I47"/>
    <mergeCell ref="B23:I23"/>
    <mergeCell ref="P22:Q22"/>
    <mergeCell ref="N22:O22"/>
    <mergeCell ref="J7:U7"/>
    <mergeCell ref="H22:I22"/>
    <mergeCell ref="B20:U20"/>
    <mergeCell ref="A19:U19"/>
    <mergeCell ref="B7:I7"/>
    <mergeCell ref="A16:U16"/>
    <mergeCell ref="B21:I21"/>
    <mergeCell ref="J21:S21"/>
    <mergeCell ref="A4:A8"/>
    <mergeCell ref="D22:E22"/>
    <mergeCell ref="A3:U3"/>
    <mergeCell ref="J5:S5"/>
    <mergeCell ref="B4:U4"/>
    <mergeCell ref="F6:G6"/>
    <mergeCell ref="H6:I6"/>
    <mergeCell ref="B5:I5"/>
    <mergeCell ref="R6:S6"/>
    <mergeCell ref="J6:K6"/>
    <mergeCell ref="N6:O6"/>
    <mergeCell ref="T5:U6"/>
    <mergeCell ref="P6:Q6"/>
    <mergeCell ref="B6:C6"/>
    <mergeCell ref="D6:E6"/>
    <mergeCell ref="L6:M6"/>
    <mergeCell ref="J48:K48"/>
    <mergeCell ref="B46:U46"/>
    <mergeCell ref="L48:M48"/>
    <mergeCell ref="T47:U48"/>
    <mergeCell ref="N61:O61"/>
    <mergeCell ref="A56:U56"/>
    <mergeCell ref="N48:O48"/>
    <mergeCell ref="B48:C48"/>
    <mergeCell ref="F48:G48"/>
    <mergeCell ref="H48:I48"/>
    <mergeCell ref="A59:A63"/>
    <mergeCell ref="L61:M61"/>
    <mergeCell ref="J60:S60"/>
    <mergeCell ref="J49:U49"/>
    <mergeCell ref="J47:S47"/>
    <mergeCell ref="A46:A50"/>
    <mergeCell ref="A75:U75"/>
    <mergeCell ref="A58:U58"/>
    <mergeCell ref="B62:I62"/>
    <mergeCell ref="T60:U61"/>
    <mergeCell ref="B61:C61"/>
    <mergeCell ref="F61:G61"/>
    <mergeCell ref="R61:S61"/>
    <mergeCell ref="P61:Q61"/>
    <mergeCell ref="D61:E61"/>
    <mergeCell ref="B60:I60"/>
    <mergeCell ref="J62:U62"/>
    <mergeCell ref="J61:K61"/>
    <mergeCell ref="H61:I61"/>
    <mergeCell ref="B59:U59"/>
  </mergeCells>
  <phoneticPr fontId="0" type="noConversion"/>
  <printOptions horizontalCentered="1"/>
  <pageMargins left="0.7" right="0.7" top="0.75" bottom="0.75" header="0.3" footer="0.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1"/>
  <sheetViews>
    <sheetView zoomScale="80" zoomScaleNormal="80" workbookViewId="0">
      <pane ySplit="1" topLeftCell="A11" activePane="bottomLeft" state="frozenSplit"/>
      <selection pane="bottomLeft" activeCell="P25" sqref="P25"/>
    </sheetView>
  </sheetViews>
  <sheetFormatPr defaultRowHeight="12.75" x14ac:dyDescent="0.2"/>
  <cols>
    <col min="1" max="1" width="21.85546875" style="26" customWidth="1"/>
    <col min="2" max="2" width="12.7109375" style="30" customWidth="1"/>
    <col min="3" max="3" width="12.7109375" style="53" customWidth="1"/>
    <col min="4" max="4" width="12.7109375" style="30" customWidth="1"/>
    <col min="5" max="5" width="12.7109375" style="53" customWidth="1"/>
    <col min="6" max="6" width="12.7109375" style="30" customWidth="1"/>
    <col min="7" max="7" width="12.7109375" style="53" customWidth="1"/>
    <col min="8" max="8" width="12.7109375" style="30" customWidth="1"/>
    <col min="9" max="9" width="12.7109375" style="53" customWidth="1"/>
    <col min="10" max="10" width="12.7109375" style="30" customWidth="1"/>
    <col min="11" max="11" width="12.7109375" style="53" customWidth="1"/>
    <col min="12" max="15" width="9.140625" style="24"/>
    <col min="16" max="16" width="23.7109375" style="24" customWidth="1"/>
    <col min="17" max="16384" width="9.140625" style="24"/>
  </cols>
  <sheetData>
    <row r="1" spans="1:11" s="28" customFormat="1" ht="21" customHeight="1" x14ac:dyDescent="0.2">
      <c r="A1" s="163" t="s">
        <v>150</v>
      </c>
      <c r="B1" s="27"/>
      <c r="C1" s="52"/>
      <c r="D1" s="27"/>
      <c r="E1" s="52"/>
      <c r="F1" s="27"/>
      <c r="G1" s="52"/>
      <c r="H1" s="27"/>
      <c r="I1" s="52"/>
      <c r="J1" s="27"/>
      <c r="K1" s="52"/>
    </row>
    <row r="2" spans="1:11" s="1" customFormat="1" ht="22.5" customHeight="1" x14ac:dyDescent="0.2">
      <c r="A2" s="25" t="s">
        <v>87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4" customFormat="1" ht="31.5" customHeight="1" x14ac:dyDescent="0.2">
      <c r="A3" s="214" t="s">
        <v>88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</row>
    <row r="4" spans="1:11" s="5" customFormat="1" ht="23.25" customHeight="1" x14ac:dyDescent="0.2">
      <c r="A4" s="206" t="s">
        <v>116</v>
      </c>
      <c r="B4" s="203" t="s">
        <v>155</v>
      </c>
      <c r="C4" s="203"/>
      <c r="D4" s="203"/>
      <c r="E4" s="203"/>
      <c r="F4" s="203"/>
      <c r="G4" s="203"/>
      <c r="H4" s="203"/>
      <c r="I4" s="203"/>
      <c r="J4" s="203"/>
      <c r="K4" s="203"/>
    </row>
    <row r="5" spans="1:11" s="5" customFormat="1" ht="28.5" customHeight="1" x14ac:dyDescent="0.2">
      <c r="A5" s="206"/>
      <c r="B5" s="202" t="s">
        <v>89</v>
      </c>
      <c r="C5" s="202"/>
      <c r="D5" s="225" t="s">
        <v>90</v>
      </c>
      <c r="E5" s="225"/>
      <c r="F5" s="225"/>
      <c r="G5" s="225"/>
      <c r="H5" s="225" t="s">
        <v>91</v>
      </c>
      <c r="I5" s="225"/>
      <c r="J5" s="226" t="s">
        <v>92</v>
      </c>
      <c r="K5" s="226"/>
    </row>
    <row r="6" spans="1:11" s="5" customFormat="1" ht="41.25" customHeight="1" x14ac:dyDescent="0.2">
      <c r="A6" s="206"/>
      <c r="B6" s="202"/>
      <c r="C6" s="202"/>
      <c r="D6" s="202" t="s">
        <v>93</v>
      </c>
      <c r="E6" s="202"/>
      <c r="F6" s="202" t="s">
        <v>94</v>
      </c>
      <c r="G6" s="202"/>
      <c r="H6" s="225"/>
      <c r="I6" s="225"/>
      <c r="J6" s="226"/>
      <c r="K6" s="226"/>
    </row>
    <row r="7" spans="1:11" s="5" customFormat="1" ht="23.25" customHeight="1" x14ac:dyDescent="0.2">
      <c r="A7" s="206"/>
      <c r="B7" s="226" t="s">
        <v>82</v>
      </c>
      <c r="C7" s="226"/>
      <c r="D7" s="226"/>
      <c r="E7" s="226"/>
      <c r="F7" s="226"/>
      <c r="G7" s="226"/>
      <c r="H7" s="226"/>
      <c r="I7" s="226"/>
      <c r="J7" s="226"/>
      <c r="K7" s="226"/>
    </row>
    <row r="8" spans="1:11" s="12" customFormat="1" ht="18.75" customHeight="1" x14ac:dyDescent="0.2">
      <c r="A8" s="206"/>
      <c r="B8" s="59">
        <v>2016</v>
      </c>
      <c r="C8" s="59">
        <v>2017</v>
      </c>
      <c r="D8" s="164">
        <v>2016</v>
      </c>
      <c r="E8" s="164">
        <v>2017</v>
      </c>
      <c r="F8" s="164">
        <v>2016</v>
      </c>
      <c r="G8" s="164">
        <v>2017</v>
      </c>
      <c r="H8" s="164">
        <v>2016</v>
      </c>
      <c r="I8" s="164">
        <v>2017</v>
      </c>
      <c r="J8" s="164">
        <v>2016</v>
      </c>
      <c r="K8" s="164">
        <v>2017</v>
      </c>
    </row>
    <row r="9" spans="1:11" s="62" customFormat="1" ht="12" customHeight="1" x14ac:dyDescent="0.2">
      <c r="A9" s="60">
        <v>1</v>
      </c>
      <c r="B9" s="63">
        <v>2</v>
      </c>
      <c r="C9" s="60">
        <v>3</v>
      </c>
      <c r="D9" s="63">
        <v>4</v>
      </c>
      <c r="E9" s="60">
        <v>5</v>
      </c>
      <c r="F9" s="63">
        <v>6</v>
      </c>
      <c r="G9" s="60">
        <v>7</v>
      </c>
      <c r="H9" s="63">
        <v>8</v>
      </c>
      <c r="I9" s="60">
        <v>9</v>
      </c>
      <c r="J9" s="63">
        <v>10</v>
      </c>
      <c r="K9" s="60">
        <v>11</v>
      </c>
    </row>
    <row r="10" spans="1:11" s="5" customFormat="1" ht="19.5" customHeight="1" x14ac:dyDescent="0.2">
      <c r="A10" s="9" t="s">
        <v>117</v>
      </c>
      <c r="B10" s="10">
        <v>446255.30458</v>
      </c>
      <c r="C10" s="177">
        <v>468988.25998999999</v>
      </c>
      <c r="D10" s="10">
        <v>61266.258780000004</v>
      </c>
      <c r="E10" s="177">
        <v>7471.2</v>
      </c>
      <c r="F10" s="10">
        <v>12009.7</v>
      </c>
      <c r="G10" s="177">
        <v>11873</v>
      </c>
      <c r="H10" s="10">
        <v>62792.453709999994</v>
      </c>
      <c r="I10" s="177">
        <v>48473.420499999993</v>
      </c>
      <c r="J10" s="10">
        <v>27404.943169999999</v>
      </c>
      <c r="K10" s="177">
        <v>31138.280000000002</v>
      </c>
    </row>
    <row r="11" spans="1:11" s="4" customFormat="1" ht="19.5" customHeight="1" x14ac:dyDescent="0.2">
      <c r="A11" s="9" t="s">
        <v>118</v>
      </c>
      <c r="B11" s="145">
        <v>75060.56</v>
      </c>
      <c r="C11" s="177">
        <v>80910.741309999998</v>
      </c>
      <c r="D11" s="145">
        <v>97.3</v>
      </c>
      <c r="E11" s="177">
        <v>1572.8615500000001</v>
      </c>
      <c r="F11" s="145">
        <v>8739.9</v>
      </c>
      <c r="G11" s="177">
        <v>13741.699100000002</v>
      </c>
      <c r="H11" s="145">
        <v>6357.2</v>
      </c>
      <c r="I11" s="177">
        <v>7046.3</v>
      </c>
      <c r="J11" s="145">
        <v>4292</v>
      </c>
      <c r="K11" s="177">
        <v>467.6</v>
      </c>
    </row>
    <row r="12" spans="1:11" s="6" customFormat="1" ht="19.5" customHeight="1" x14ac:dyDescent="0.2">
      <c r="A12" s="8" t="s">
        <v>20</v>
      </c>
      <c r="B12" s="145">
        <v>321134.65311999968</v>
      </c>
      <c r="C12" s="177">
        <v>337481.83733000001</v>
      </c>
      <c r="D12" s="145">
        <v>16619.296999999999</v>
      </c>
      <c r="E12" s="177">
        <v>41380.564600000012</v>
      </c>
      <c r="F12" s="145">
        <v>46789.725009999995</v>
      </c>
      <c r="G12" s="177">
        <v>48952.750089999994</v>
      </c>
      <c r="H12" s="145">
        <v>42541.48547</v>
      </c>
      <c r="I12" s="177">
        <v>74837.015579700004</v>
      </c>
      <c r="J12" s="145">
        <v>48927.909599999999</v>
      </c>
      <c r="K12" s="177">
        <v>41299.740999999995</v>
      </c>
    </row>
    <row r="13" spans="1:11" s="1" customFormat="1" ht="19.5" customHeight="1" x14ac:dyDescent="0.2">
      <c r="A13" s="8" t="s">
        <v>101</v>
      </c>
      <c r="B13" s="145">
        <v>50227.003719999993</v>
      </c>
      <c r="C13" s="177">
        <v>141725.31016000005</v>
      </c>
      <c r="D13" s="145">
        <v>0</v>
      </c>
      <c r="E13" s="177">
        <v>8882.92</v>
      </c>
      <c r="F13" s="145">
        <v>9315.77</v>
      </c>
      <c r="G13" s="177">
        <v>7690.9379999999983</v>
      </c>
      <c r="H13" s="145">
        <v>17724.7</v>
      </c>
      <c r="I13" s="177">
        <v>9481.8304399999997</v>
      </c>
      <c r="J13" s="145">
        <v>596.69999999999993</v>
      </c>
      <c r="K13" s="177">
        <v>5298.4</v>
      </c>
    </row>
    <row r="14" spans="1:11" s="1" customFormat="1" ht="19.5" customHeight="1" x14ac:dyDescent="0.2">
      <c r="A14" s="8" t="s">
        <v>100</v>
      </c>
      <c r="B14" s="145">
        <v>446420.33362000011</v>
      </c>
      <c r="C14" s="177">
        <v>1040107.926679999</v>
      </c>
      <c r="D14" s="145">
        <v>2807.7</v>
      </c>
      <c r="E14" s="177">
        <v>2505</v>
      </c>
      <c r="F14" s="145">
        <v>43609.793339999997</v>
      </c>
      <c r="G14" s="177">
        <v>68404.090899999981</v>
      </c>
      <c r="H14" s="145">
        <v>3174.3000000000006</v>
      </c>
      <c r="I14" s="177">
        <v>134263.46883000003</v>
      </c>
      <c r="J14" s="145">
        <v>16384.922000000002</v>
      </c>
      <c r="K14" s="177">
        <v>180753.64</v>
      </c>
    </row>
    <row r="15" spans="1:11" s="1" customFormat="1" ht="19.5" customHeight="1" x14ac:dyDescent="0.2">
      <c r="A15" s="50" t="s">
        <v>29</v>
      </c>
      <c r="B15" s="146">
        <f>SUM(B10:B14)</f>
        <v>1339097.8550399998</v>
      </c>
      <c r="C15" s="179">
        <v>2069214.0754700012</v>
      </c>
      <c r="D15" s="146">
        <f t="shared" ref="D15:J15" si="0">SUM(D10:D14)</f>
        <v>80790.55578000001</v>
      </c>
      <c r="E15" s="179">
        <v>61812.546150000024</v>
      </c>
      <c r="F15" s="146">
        <f t="shared" si="0"/>
        <v>120464.88834999999</v>
      </c>
      <c r="G15" s="179">
        <v>150662.47808999999</v>
      </c>
      <c r="H15" s="146">
        <f t="shared" si="0"/>
        <v>132590.13918</v>
      </c>
      <c r="I15" s="179">
        <v>274102.03534969996</v>
      </c>
      <c r="J15" s="146">
        <f t="shared" si="0"/>
        <v>97606.474770000001</v>
      </c>
      <c r="K15" s="179">
        <v>258957.66099999996</v>
      </c>
    </row>
    <row r="16" spans="1:11" s="1" customFormat="1" ht="19.5" customHeight="1" x14ac:dyDescent="0.2">
      <c r="A16" s="13"/>
      <c r="B16" s="39"/>
      <c r="C16" s="39"/>
      <c r="D16" s="39"/>
      <c r="E16" s="39"/>
      <c r="F16" s="39"/>
      <c r="G16" s="39"/>
      <c r="H16" s="39"/>
      <c r="I16" s="39"/>
      <c r="J16" s="39"/>
      <c r="K16" s="39"/>
    </row>
    <row r="17" spans="1:11" s="1" customFormat="1" ht="22.5" customHeight="1" x14ac:dyDescent="0.2">
      <c r="A17" s="25" t="s">
        <v>136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s="4" customFormat="1" ht="30.75" customHeight="1" x14ac:dyDescent="0.2">
      <c r="A18" s="214" t="s">
        <v>95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</row>
    <row r="19" spans="1:11" s="5" customFormat="1" ht="24" customHeight="1" x14ac:dyDescent="0.2">
      <c r="A19" s="206" t="s">
        <v>30</v>
      </c>
      <c r="B19" s="203" t="s">
        <v>155</v>
      </c>
      <c r="C19" s="203"/>
      <c r="D19" s="203"/>
      <c r="E19" s="203"/>
      <c r="F19" s="203"/>
      <c r="G19" s="203"/>
      <c r="H19" s="203"/>
      <c r="I19" s="203"/>
      <c r="J19" s="203"/>
      <c r="K19" s="203"/>
    </row>
    <row r="20" spans="1:11" s="5" customFormat="1" ht="29.25" customHeight="1" x14ac:dyDescent="0.2">
      <c r="A20" s="206"/>
      <c r="B20" s="202" t="s">
        <v>89</v>
      </c>
      <c r="C20" s="202"/>
      <c r="D20" s="225" t="s">
        <v>90</v>
      </c>
      <c r="E20" s="225"/>
      <c r="F20" s="225"/>
      <c r="G20" s="225"/>
      <c r="H20" s="225" t="s">
        <v>91</v>
      </c>
      <c r="I20" s="225"/>
      <c r="J20" s="226" t="s">
        <v>92</v>
      </c>
      <c r="K20" s="226"/>
    </row>
    <row r="21" spans="1:11" s="5" customFormat="1" ht="42" customHeight="1" x14ac:dyDescent="0.2">
      <c r="A21" s="206"/>
      <c r="B21" s="202"/>
      <c r="C21" s="202"/>
      <c r="D21" s="202" t="s">
        <v>93</v>
      </c>
      <c r="E21" s="202"/>
      <c r="F21" s="202" t="s">
        <v>94</v>
      </c>
      <c r="G21" s="202"/>
      <c r="H21" s="225"/>
      <c r="I21" s="225"/>
      <c r="J21" s="226"/>
      <c r="K21" s="226"/>
    </row>
    <row r="22" spans="1:11" s="5" customFormat="1" ht="23.25" customHeight="1" x14ac:dyDescent="0.2">
      <c r="A22" s="206"/>
      <c r="B22" s="226" t="s">
        <v>82</v>
      </c>
      <c r="C22" s="226"/>
      <c r="D22" s="226"/>
      <c r="E22" s="226"/>
      <c r="F22" s="226"/>
      <c r="G22" s="226"/>
      <c r="H22" s="226"/>
      <c r="I22" s="226"/>
      <c r="J22" s="226"/>
      <c r="K22" s="226"/>
    </row>
    <row r="23" spans="1:11" s="12" customFormat="1" ht="18.75" customHeight="1" x14ac:dyDescent="0.2">
      <c r="A23" s="206"/>
      <c r="B23" s="164">
        <v>2016</v>
      </c>
      <c r="C23" s="164">
        <v>2017</v>
      </c>
      <c r="D23" s="164">
        <v>2016</v>
      </c>
      <c r="E23" s="164">
        <v>2017</v>
      </c>
      <c r="F23" s="164">
        <v>2016</v>
      </c>
      <c r="G23" s="164">
        <v>2017</v>
      </c>
      <c r="H23" s="164">
        <v>2016</v>
      </c>
      <c r="I23" s="164">
        <v>2017</v>
      </c>
      <c r="J23" s="164">
        <v>2016</v>
      </c>
      <c r="K23" s="164">
        <v>2017</v>
      </c>
    </row>
    <row r="24" spans="1:11" s="62" customFormat="1" ht="12" customHeight="1" x14ac:dyDescent="0.2">
      <c r="A24" s="60">
        <v>1</v>
      </c>
      <c r="B24" s="63">
        <v>2</v>
      </c>
      <c r="C24" s="60">
        <v>3</v>
      </c>
      <c r="D24" s="63">
        <v>4</v>
      </c>
      <c r="E24" s="60">
        <v>5</v>
      </c>
      <c r="F24" s="63">
        <v>6</v>
      </c>
      <c r="G24" s="60">
        <v>7</v>
      </c>
      <c r="H24" s="63">
        <v>8</v>
      </c>
      <c r="I24" s="60">
        <v>9</v>
      </c>
      <c r="J24" s="63">
        <v>10</v>
      </c>
      <c r="K24" s="60">
        <v>11</v>
      </c>
    </row>
    <row r="25" spans="1:11" s="5" customFormat="1" ht="19.5" customHeight="1" x14ac:dyDescent="0.2">
      <c r="A25" s="19" t="s">
        <v>5</v>
      </c>
      <c r="B25" s="145">
        <v>67305.554999999993</v>
      </c>
      <c r="C25" s="177">
        <v>210430.57764000003</v>
      </c>
      <c r="D25" s="145">
        <v>0</v>
      </c>
      <c r="E25" s="177">
        <v>7979.7</v>
      </c>
      <c r="F25" s="145">
        <v>6274.9</v>
      </c>
      <c r="G25" s="177">
        <v>3313</v>
      </c>
      <c r="H25" s="145">
        <v>18869.490000000002</v>
      </c>
      <c r="I25" s="177">
        <v>29995.70321</v>
      </c>
      <c r="J25" s="145">
        <v>3066.1</v>
      </c>
      <c r="K25" s="177">
        <v>5477.7800000000007</v>
      </c>
    </row>
    <row r="26" spans="1:11" s="5" customFormat="1" ht="19.5" customHeight="1" x14ac:dyDescent="0.2">
      <c r="A26" s="19" t="s">
        <v>6</v>
      </c>
      <c r="B26" s="145">
        <v>19723.1636</v>
      </c>
      <c r="C26" s="177">
        <v>185475.04299999995</v>
      </c>
      <c r="D26" s="145">
        <v>0</v>
      </c>
      <c r="E26" s="177">
        <v>410</v>
      </c>
      <c r="F26" s="145">
        <v>2915.366</v>
      </c>
      <c r="G26" s="177">
        <v>12241.13</v>
      </c>
      <c r="H26" s="145">
        <v>657.5</v>
      </c>
      <c r="I26" s="177">
        <v>12956.082280000001</v>
      </c>
      <c r="J26" s="145">
        <v>992</v>
      </c>
      <c r="K26" s="177">
        <v>176021.4</v>
      </c>
    </row>
    <row r="27" spans="1:11" s="5" customFormat="1" ht="19.5" customHeight="1" x14ac:dyDescent="0.2">
      <c r="A27" s="20" t="s">
        <v>7</v>
      </c>
      <c r="B27" s="145">
        <v>88440.988999999958</v>
      </c>
      <c r="C27" s="177">
        <v>107590.38250000001</v>
      </c>
      <c r="D27" s="145">
        <v>0</v>
      </c>
      <c r="E27" s="177">
        <v>3369.1</v>
      </c>
      <c r="F27" s="145">
        <v>1254</v>
      </c>
      <c r="G27" s="177">
        <v>946.00400000000002</v>
      </c>
      <c r="H27" s="145">
        <v>5338.16</v>
      </c>
      <c r="I27" s="177">
        <v>13536.41</v>
      </c>
      <c r="J27" s="145">
        <v>838.4</v>
      </c>
      <c r="K27" s="177">
        <v>1658.3</v>
      </c>
    </row>
    <row r="28" spans="1:11" s="5" customFormat="1" ht="19.5" customHeight="1" x14ac:dyDescent="0.2">
      <c r="A28" s="21" t="s">
        <v>9</v>
      </c>
      <c r="B28" s="145">
        <v>102164.06358999999</v>
      </c>
      <c r="C28" s="177">
        <v>52078.119529999989</v>
      </c>
      <c r="D28" s="145">
        <v>0</v>
      </c>
      <c r="E28" s="177">
        <v>5120.0046000000002</v>
      </c>
      <c r="F28" s="145">
        <v>12044.570000000003</v>
      </c>
      <c r="G28" s="177">
        <v>2466.5119999999997</v>
      </c>
      <c r="H28" s="145">
        <v>7463.8420899999992</v>
      </c>
      <c r="I28" s="177">
        <v>8891.9567299999999</v>
      </c>
      <c r="J28" s="145">
        <v>3382.49</v>
      </c>
      <c r="K28" s="177">
        <v>410</v>
      </c>
    </row>
    <row r="29" spans="1:11" s="5" customFormat="1" ht="19.5" customHeight="1" x14ac:dyDescent="0.2">
      <c r="A29" s="21" t="s">
        <v>8</v>
      </c>
      <c r="B29" s="145">
        <v>25043.682199999999</v>
      </c>
      <c r="C29" s="177">
        <v>46268.81500000001</v>
      </c>
      <c r="D29" s="145">
        <v>936</v>
      </c>
      <c r="E29" s="177">
        <v>0</v>
      </c>
      <c r="F29" s="145">
        <v>1157.4000000000001</v>
      </c>
      <c r="G29" s="177">
        <v>50</v>
      </c>
      <c r="H29" s="145">
        <v>565.6</v>
      </c>
      <c r="I29" s="177">
        <v>170</v>
      </c>
      <c r="J29" s="145">
        <v>2495.7591199999997</v>
      </c>
      <c r="K29" s="177">
        <v>183</v>
      </c>
    </row>
    <row r="30" spans="1:11" s="5" customFormat="1" ht="19.5" customHeight="1" x14ac:dyDescent="0.2">
      <c r="A30" s="19" t="s">
        <v>10</v>
      </c>
      <c r="B30" s="145">
        <v>146237.76147999999</v>
      </c>
      <c r="C30" s="177">
        <v>204703.80051999996</v>
      </c>
      <c r="D30" s="145">
        <v>36472.400000000001</v>
      </c>
      <c r="E30" s="177">
        <v>340</v>
      </c>
      <c r="F30" s="145">
        <v>21676.27619</v>
      </c>
      <c r="G30" s="177">
        <v>17798.121500000001</v>
      </c>
      <c r="H30" s="145">
        <v>2160.1</v>
      </c>
      <c r="I30" s="177">
        <v>8345.9850000000006</v>
      </c>
      <c r="J30" s="145">
        <v>3112.2200000000003</v>
      </c>
      <c r="K30" s="177">
        <v>629.29999999999995</v>
      </c>
    </row>
    <row r="31" spans="1:11" s="5" customFormat="1" ht="19.5" customHeight="1" x14ac:dyDescent="0.2">
      <c r="A31" s="19" t="s">
        <v>11</v>
      </c>
      <c r="B31" s="145">
        <v>154100.35946000007</v>
      </c>
      <c r="C31" s="177">
        <v>152081.92669000008</v>
      </c>
      <c r="D31" s="145">
        <v>3304.8</v>
      </c>
      <c r="E31" s="177">
        <v>13660.400000000001</v>
      </c>
      <c r="F31" s="145">
        <v>19399.3</v>
      </c>
      <c r="G31" s="177">
        <v>33246.026899999997</v>
      </c>
      <c r="H31" s="145">
        <v>25795.592290000001</v>
      </c>
      <c r="I31" s="177">
        <v>61779.270000000011</v>
      </c>
      <c r="J31" s="145">
        <v>10953.2</v>
      </c>
      <c r="K31" s="177">
        <v>8298.3299999999981</v>
      </c>
    </row>
    <row r="32" spans="1:11" s="5" customFormat="1" ht="19.5" customHeight="1" x14ac:dyDescent="0.2">
      <c r="A32" s="19" t="s">
        <v>12</v>
      </c>
      <c r="B32" s="145">
        <v>44164.100000000006</v>
      </c>
      <c r="C32" s="177">
        <v>104786.42718</v>
      </c>
      <c r="D32" s="145">
        <v>0</v>
      </c>
      <c r="E32" s="177">
        <v>2585.1615500000003</v>
      </c>
      <c r="F32" s="145">
        <v>210.5</v>
      </c>
      <c r="G32" s="177">
        <v>1833.9421000000002</v>
      </c>
      <c r="H32" s="145">
        <v>0</v>
      </c>
      <c r="I32" s="177">
        <v>9332.7289999999994</v>
      </c>
      <c r="J32" s="145">
        <v>5589.9</v>
      </c>
      <c r="K32" s="177">
        <v>4467.8</v>
      </c>
    </row>
    <row r="33" spans="1:11" s="5" customFormat="1" ht="19.5" customHeight="1" x14ac:dyDescent="0.2">
      <c r="A33" s="19" t="s">
        <v>14</v>
      </c>
      <c r="B33" s="145">
        <v>41225.978580000003</v>
      </c>
      <c r="C33" s="177">
        <v>246163.06696000003</v>
      </c>
      <c r="D33" s="145">
        <v>0</v>
      </c>
      <c r="E33" s="177">
        <v>0</v>
      </c>
      <c r="F33" s="145">
        <v>3966.8360000000002</v>
      </c>
      <c r="G33" s="177">
        <v>4405.7209999999995</v>
      </c>
      <c r="H33" s="145">
        <v>1007.3</v>
      </c>
      <c r="I33" s="177">
        <v>40528.59343999999</v>
      </c>
      <c r="J33" s="145">
        <v>7382.9800000000005</v>
      </c>
      <c r="K33" s="177">
        <v>2746.7799999999997</v>
      </c>
    </row>
    <row r="34" spans="1:11" s="5" customFormat="1" ht="19.5" customHeight="1" x14ac:dyDescent="0.2">
      <c r="A34" s="19" t="s">
        <v>13</v>
      </c>
      <c r="B34" s="145">
        <v>66023.510000000009</v>
      </c>
      <c r="C34" s="177">
        <v>67921.489000000001</v>
      </c>
      <c r="D34" s="145">
        <v>0</v>
      </c>
      <c r="E34" s="177">
        <v>2064.5100000000002</v>
      </c>
      <c r="F34" s="145">
        <v>270.5</v>
      </c>
      <c r="G34" s="177">
        <v>2686</v>
      </c>
      <c r="H34" s="145">
        <v>0</v>
      </c>
      <c r="I34" s="177">
        <v>3147.299</v>
      </c>
      <c r="J34" s="145">
        <v>65.8</v>
      </c>
      <c r="K34" s="177">
        <v>508.97999999999996</v>
      </c>
    </row>
    <row r="35" spans="1:11" s="5" customFormat="1" ht="19.5" customHeight="1" x14ac:dyDescent="0.2">
      <c r="A35" s="19" t="s">
        <v>15</v>
      </c>
      <c r="B35" s="145">
        <v>74991.273000000001</v>
      </c>
      <c r="C35" s="177">
        <v>50010.069099999993</v>
      </c>
      <c r="D35" s="145">
        <v>0</v>
      </c>
      <c r="E35" s="177">
        <v>7020.2</v>
      </c>
      <c r="F35" s="145">
        <v>4711.6000000000004</v>
      </c>
      <c r="G35" s="177">
        <v>4012.9349999999999</v>
      </c>
      <c r="H35" s="145">
        <v>18228.8</v>
      </c>
      <c r="I35" s="177">
        <v>27503.801329999995</v>
      </c>
      <c r="J35" s="145">
        <v>14248.750000000002</v>
      </c>
      <c r="K35" s="177">
        <v>4051.8000000000006</v>
      </c>
    </row>
    <row r="36" spans="1:11" s="5" customFormat="1" ht="19.5" customHeight="1" x14ac:dyDescent="0.2">
      <c r="A36" s="19" t="s">
        <v>16</v>
      </c>
      <c r="B36" s="145">
        <v>156895.81225000002</v>
      </c>
      <c r="C36" s="177">
        <v>243279.79612000007</v>
      </c>
      <c r="D36" s="145">
        <v>4272</v>
      </c>
      <c r="E36" s="177">
        <v>7257.3</v>
      </c>
      <c r="F36" s="145">
        <v>19273.67656</v>
      </c>
      <c r="G36" s="177">
        <v>11060.999</v>
      </c>
      <c r="H36" s="145">
        <v>13001.900000000001</v>
      </c>
      <c r="I36" s="177">
        <v>12600.547760000001</v>
      </c>
      <c r="J36" s="145">
        <v>21865.234</v>
      </c>
      <c r="K36" s="177">
        <v>19387.749999999996</v>
      </c>
    </row>
    <row r="37" spans="1:11" s="5" customFormat="1" ht="19.5" customHeight="1" x14ac:dyDescent="0.2">
      <c r="A37" s="19" t="s">
        <v>17</v>
      </c>
      <c r="B37" s="145">
        <v>12103.974</v>
      </c>
      <c r="C37" s="177">
        <v>18905.916300000001</v>
      </c>
      <c r="D37" s="145">
        <v>0</v>
      </c>
      <c r="E37" s="177">
        <v>0</v>
      </c>
      <c r="F37" s="145">
        <v>2600.3240000000001</v>
      </c>
      <c r="G37" s="177">
        <v>2767.6</v>
      </c>
      <c r="H37" s="145">
        <v>63.8</v>
      </c>
      <c r="I37" s="177">
        <v>7565.8879999999999</v>
      </c>
      <c r="J37" s="145">
        <v>446.7</v>
      </c>
      <c r="K37" s="177">
        <v>2201</v>
      </c>
    </row>
    <row r="38" spans="1:11" s="5" customFormat="1" ht="19.5" customHeight="1" x14ac:dyDescent="0.2">
      <c r="A38" s="19" t="s">
        <v>103</v>
      </c>
      <c r="B38" s="145">
        <v>297700.13413999998</v>
      </c>
      <c r="C38" s="177">
        <v>276140.76392</v>
      </c>
      <c r="D38" s="145">
        <v>22133.355779999998</v>
      </c>
      <c r="E38" s="177">
        <v>7182.34</v>
      </c>
      <c r="F38" s="145">
        <v>18384.3</v>
      </c>
      <c r="G38" s="177">
        <v>42544.090000000004</v>
      </c>
      <c r="H38" s="145">
        <v>39418.054799999998</v>
      </c>
      <c r="I38" s="177">
        <v>19802.096669999999</v>
      </c>
      <c r="J38" s="145">
        <v>20221.43965</v>
      </c>
      <c r="K38" s="177">
        <v>28832.356</v>
      </c>
    </row>
    <row r="39" spans="1:11" s="5" customFormat="1" ht="19.5" customHeight="1" x14ac:dyDescent="0.2">
      <c r="A39" s="19" t="s">
        <v>18</v>
      </c>
      <c r="B39" s="145">
        <v>18284.43</v>
      </c>
      <c r="C39" s="177">
        <v>21271.656100000007</v>
      </c>
      <c r="D39" s="145">
        <v>0</v>
      </c>
      <c r="E39" s="177">
        <v>2422.5</v>
      </c>
      <c r="F39" s="145">
        <v>760</v>
      </c>
      <c r="G39" s="177">
        <v>5816.2</v>
      </c>
      <c r="H39" s="145">
        <v>0</v>
      </c>
      <c r="I39" s="177">
        <v>4228.3</v>
      </c>
      <c r="J39" s="145">
        <v>645.79999999999995</v>
      </c>
      <c r="K39" s="177">
        <v>601.40000000000009</v>
      </c>
    </row>
    <row r="40" spans="1:11" s="5" customFormat="1" ht="19.5" customHeight="1" x14ac:dyDescent="0.2">
      <c r="A40" s="19" t="s">
        <v>19</v>
      </c>
      <c r="B40" s="145">
        <v>24693.068740000006</v>
      </c>
      <c r="C40" s="177">
        <v>82106.225909999979</v>
      </c>
      <c r="D40" s="145">
        <v>13672</v>
      </c>
      <c r="E40" s="177">
        <v>2401.33</v>
      </c>
      <c r="F40" s="145">
        <v>5565.3396000000002</v>
      </c>
      <c r="G40" s="177">
        <v>5474.1965899999996</v>
      </c>
      <c r="H40" s="145">
        <v>20</v>
      </c>
      <c r="I40" s="177">
        <v>13717.372929699999</v>
      </c>
      <c r="J40" s="145">
        <v>2299.7019999999998</v>
      </c>
      <c r="K40" s="177">
        <v>3481.6849999999999</v>
      </c>
    </row>
    <row r="41" spans="1:11" s="5" customFormat="1" ht="19.5" customHeight="1" x14ac:dyDescent="0.2">
      <c r="A41" s="51" t="s">
        <v>29</v>
      </c>
      <c r="B41" s="146">
        <f>SUM(B25:B40)</f>
        <v>1339097.8550400001</v>
      </c>
      <c r="C41" s="179">
        <v>2069214.0754700012</v>
      </c>
      <c r="D41" s="146">
        <f t="shared" ref="D41:J41" si="1">SUM(D25:D40)</f>
        <v>80790.555779999995</v>
      </c>
      <c r="E41" s="179">
        <v>61812.546150000024</v>
      </c>
      <c r="F41" s="146">
        <f t="shared" si="1"/>
        <v>120464.88835000001</v>
      </c>
      <c r="G41" s="179">
        <v>150662.47808999999</v>
      </c>
      <c r="H41" s="146">
        <f t="shared" si="1"/>
        <v>132590.13918</v>
      </c>
      <c r="I41" s="179">
        <v>274102.03534969996</v>
      </c>
      <c r="J41" s="146">
        <f t="shared" si="1"/>
        <v>97606.474770000015</v>
      </c>
      <c r="K41" s="179">
        <v>258957.66099999996</v>
      </c>
    </row>
    <row r="42" spans="1:11" s="1" customFormat="1" ht="19.5" customHeight="1" x14ac:dyDescent="0.2">
      <c r="A42" s="13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1" s="1" customFormat="1" ht="22.5" customHeight="1" x14ac:dyDescent="0.2">
      <c r="A43" s="25" t="s">
        <v>137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1" s="4" customFormat="1" ht="30.75" customHeight="1" x14ac:dyDescent="0.2">
      <c r="A44" s="214" t="s">
        <v>96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4"/>
    </row>
    <row r="45" spans="1:11" s="5" customFormat="1" ht="24" customHeight="1" x14ac:dyDescent="0.2">
      <c r="A45" s="206" t="s">
        <v>31</v>
      </c>
      <c r="B45" s="203" t="s">
        <v>155</v>
      </c>
      <c r="C45" s="203"/>
      <c r="D45" s="203"/>
      <c r="E45" s="203"/>
      <c r="F45" s="203"/>
      <c r="G45" s="203"/>
      <c r="H45" s="203"/>
      <c r="I45" s="203"/>
      <c r="J45" s="203"/>
      <c r="K45" s="203"/>
    </row>
    <row r="46" spans="1:11" s="5" customFormat="1" ht="28.5" customHeight="1" x14ac:dyDescent="0.2">
      <c r="A46" s="206"/>
      <c r="B46" s="202" t="s">
        <v>89</v>
      </c>
      <c r="C46" s="202"/>
      <c r="D46" s="225" t="s">
        <v>90</v>
      </c>
      <c r="E46" s="225"/>
      <c r="F46" s="225"/>
      <c r="G46" s="225"/>
      <c r="H46" s="225" t="s">
        <v>91</v>
      </c>
      <c r="I46" s="225"/>
      <c r="J46" s="226" t="s">
        <v>92</v>
      </c>
      <c r="K46" s="226"/>
    </row>
    <row r="47" spans="1:11" s="5" customFormat="1" ht="41.25" customHeight="1" x14ac:dyDescent="0.2">
      <c r="A47" s="206"/>
      <c r="B47" s="202"/>
      <c r="C47" s="202"/>
      <c r="D47" s="202" t="s">
        <v>93</v>
      </c>
      <c r="E47" s="202"/>
      <c r="F47" s="202" t="s">
        <v>94</v>
      </c>
      <c r="G47" s="202"/>
      <c r="H47" s="225"/>
      <c r="I47" s="225"/>
      <c r="J47" s="226"/>
      <c r="K47" s="226"/>
    </row>
    <row r="48" spans="1:11" s="5" customFormat="1" ht="23.25" customHeight="1" x14ac:dyDescent="0.2">
      <c r="A48" s="206"/>
      <c r="B48" s="226" t="s">
        <v>82</v>
      </c>
      <c r="C48" s="226"/>
      <c r="D48" s="226"/>
      <c r="E48" s="226"/>
      <c r="F48" s="226"/>
      <c r="G48" s="226"/>
      <c r="H48" s="226"/>
      <c r="I48" s="226"/>
      <c r="J48" s="226"/>
      <c r="K48" s="226"/>
    </row>
    <row r="49" spans="1:11" s="12" customFormat="1" ht="18.75" customHeight="1" x14ac:dyDescent="0.2">
      <c r="A49" s="206"/>
      <c r="B49" s="164">
        <v>2016</v>
      </c>
      <c r="C49" s="164">
        <v>2017</v>
      </c>
      <c r="D49" s="164">
        <v>2016</v>
      </c>
      <c r="E49" s="164">
        <v>2017</v>
      </c>
      <c r="F49" s="164">
        <v>2016</v>
      </c>
      <c r="G49" s="164">
        <v>2017</v>
      </c>
      <c r="H49" s="164">
        <v>2016</v>
      </c>
      <c r="I49" s="164">
        <v>2017</v>
      </c>
      <c r="J49" s="164">
        <v>2016</v>
      </c>
      <c r="K49" s="164">
        <v>2017</v>
      </c>
    </row>
    <row r="50" spans="1:11" s="62" customFormat="1" ht="12" customHeight="1" x14ac:dyDescent="0.2">
      <c r="A50" s="60">
        <v>1</v>
      </c>
      <c r="B50" s="63">
        <v>2</v>
      </c>
      <c r="C50" s="60">
        <v>3</v>
      </c>
      <c r="D50" s="63">
        <v>4</v>
      </c>
      <c r="E50" s="60">
        <v>5</v>
      </c>
      <c r="F50" s="63">
        <v>6</v>
      </c>
      <c r="G50" s="60">
        <v>7</v>
      </c>
      <c r="H50" s="63">
        <v>8</v>
      </c>
      <c r="I50" s="60">
        <v>9</v>
      </c>
      <c r="J50" s="63">
        <v>10</v>
      </c>
      <c r="K50" s="60">
        <v>11</v>
      </c>
    </row>
    <row r="51" spans="1:11" s="5" customFormat="1" ht="19.5" customHeight="1" x14ac:dyDescent="0.2">
      <c r="A51" s="19" t="s">
        <v>3</v>
      </c>
      <c r="B51" s="145">
        <v>624735.79622999986</v>
      </c>
      <c r="C51" s="177">
        <v>973816.63616999902</v>
      </c>
      <c r="D51" s="145">
        <v>35805.355779999998</v>
      </c>
      <c r="E51" s="177">
        <v>22280.731549999993</v>
      </c>
      <c r="F51" s="145">
        <v>50337.009599999998</v>
      </c>
      <c r="G51" s="177">
        <v>71180.879689999987</v>
      </c>
      <c r="H51" s="145">
        <v>65222.804799999998</v>
      </c>
      <c r="I51" s="177">
        <v>93365.632579700003</v>
      </c>
      <c r="J51" s="145">
        <v>43154.35364999999</v>
      </c>
      <c r="K51" s="177">
        <v>49432.97099999999</v>
      </c>
    </row>
    <row r="52" spans="1:11" s="5" customFormat="1" ht="19.5" customHeight="1" x14ac:dyDescent="0.2">
      <c r="A52" s="19" t="s">
        <v>4</v>
      </c>
      <c r="B52" s="145">
        <v>701842.88673000049</v>
      </c>
      <c r="C52" s="177">
        <v>1085220.8908299981</v>
      </c>
      <c r="D52" s="145">
        <v>44985.200000000012</v>
      </c>
      <c r="E52" s="177">
        <v>39531.814599999998</v>
      </c>
      <c r="F52" s="145">
        <v>70127.878750000003</v>
      </c>
      <c r="G52" s="177">
        <v>79481.598400000003</v>
      </c>
      <c r="H52" s="145">
        <v>67367.33438</v>
      </c>
      <c r="I52" s="177">
        <v>180121.36333000008</v>
      </c>
      <c r="J52" s="145">
        <v>54209.821119999986</v>
      </c>
      <c r="K52" s="177">
        <v>209524.69</v>
      </c>
    </row>
    <row r="53" spans="1:11" s="5" customFormat="1" ht="19.5" customHeight="1" x14ac:dyDescent="0.2">
      <c r="A53" s="19" t="s">
        <v>102</v>
      </c>
      <c r="B53" s="145">
        <v>12519.17208</v>
      </c>
      <c r="C53" s="177">
        <v>10176.548469999998</v>
      </c>
      <c r="D53" s="145">
        <v>0</v>
      </c>
      <c r="E53" s="177">
        <v>0</v>
      </c>
      <c r="F53" s="145">
        <v>0</v>
      </c>
      <c r="G53" s="177">
        <v>0</v>
      </c>
      <c r="H53" s="145">
        <v>0</v>
      </c>
      <c r="I53" s="177">
        <v>615.0394399999999</v>
      </c>
      <c r="J53" s="145">
        <v>242.3</v>
      </c>
      <c r="K53" s="177">
        <v>0</v>
      </c>
    </row>
    <row r="54" spans="1:11" s="5" customFormat="1" ht="19.5" customHeight="1" x14ac:dyDescent="0.2">
      <c r="A54" s="51" t="s">
        <v>29</v>
      </c>
      <c r="B54" s="146">
        <f>SUM(B51:B53)</f>
        <v>1339097.8550400003</v>
      </c>
      <c r="C54" s="179">
        <v>2069214.0754700012</v>
      </c>
      <c r="D54" s="146">
        <f t="shared" ref="D54:J54" si="2">SUM(D51:D53)</f>
        <v>80790.55578000001</v>
      </c>
      <c r="E54" s="179">
        <v>61812.546150000024</v>
      </c>
      <c r="F54" s="146">
        <f t="shared" si="2"/>
        <v>120464.88834999999</v>
      </c>
      <c r="G54" s="179">
        <v>150662.47808999999</v>
      </c>
      <c r="H54" s="146">
        <f t="shared" si="2"/>
        <v>132590.13918</v>
      </c>
      <c r="I54" s="179">
        <v>274102.03534969996</v>
      </c>
      <c r="J54" s="146">
        <f t="shared" si="2"/>
        <v>97606.474769999986</v>
      </c>
      <c r="K54" s="179">
        <v>258957.66099999996</v>
      </c>
    </row>
    <row r="55" spans="1:11" s="1" customFormat="1" ht="19.5" customHeight="1" x14ac:dyDescent="0.2">
      <c r="A55" s="11"/>
      <c r="B55" s="17"/>
      <c r="C55" s="17"/>
      <c r="D55" s="17"/>
      <c r="E55" s="17"/>
      <c r="F55" s="17"/>
      <c r="G55" s="17"/>
      <c r="H55" s="17"/>
      <c r="I55" s="17"/>
      <c r="J55" s="17"/>
      <c r="K55" s="17"/>
    </row>
    <row r="56" spans="1:11" s="1" customFormat="1" ht="22.5" customHeight="1" x14ac:dyDescent="0.2">
      <c r="A56" s="25" t="s">
        <v>138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</row>
    <row r="57" spans="1:11" s="4" customFormat="1" ht="30.75" customHeight="1" x14ac:dyDescent="0.2">
      <c r="A57" s="214" t="s">
        <v>97</v>
      </c>
      <c r="B57" s="214"/>
      <c r="C57" s="214"/>
      <c r="D57" s="214"/>
      <c r="E57" s="214"/>
      <c r="F57" s="214"/>
      <c r="G57" s="214"/>
      <c r="H57" s="214"/>
      <c r="I57" s="214"/>
      <c r="J57" s="214"/>
      <c r="K57" s="214"/>
    </row>
    <row r="58" spans="1:11" s="5" customFormat="1" ht="24" customHeight="1" x14ac:dyDescent="0.2">
      <c r="A58" s="206" t="s">
        <v>32</v>
      </c>
      <c r="B58" s="203" t="s">
        <v>155</v>
      </c>
      <c r="C58" s="203"/>
      <c r="D58" s="203"/>
      <c r="E58" s="203"/>
      <c r="F58" s="203"/>
      <c r="G58" s="203"/>
      <c r="H58" s="203"/>
      <c r="I58" s="203"/>
      <c r="J58" s="203"/>
      <c r="K58" s="203"/>
    </row>
    <row r="59" spans="1:11" s="5" customFormat="1" ht="29.25" customHeight="1" x14ac:dyDescent="0.2">
      <c r="A59" s="206"/>
      <c r="B59" s="202" t="s">
        <v>89</v>
      </c>
      <c r="C59" s="202"/>
      <c r="D59" s="225" t="s">
        <v>90</v>
      </c>
      <c r="E59" s="225"/>
      <c r="F59" s="225"/>
      <c r="G59" s="225"/>
      <c r="H59" s="225" t="s">
        <v>91</v>
      </c>
      <c r="I59" s="225"/>
      <c r="J59" s="226" t="s">
        <v>92</v>
      </c>
      <c r="K59" s="226"/>
    </row>
    <row r="60" spans="1:11" s="5" customFormat="1" ht="41.25" customHeight="1" x14ac:dyDescent="0.2">
      <c r="A60" s="206"/>
      <c r="B60" s="202"/>
      <c r="C60" s="202"/>
      <c r="D60" s="202" t="s">
        <v>93</v>
      </c>
      <c r="E60" s="202"/>
      <c r="F60" s="202" t="s">
        <v>94</v>
      </c>
      <c r="G60" s="202"/>
      <c r="H60" s="225"/>
      <c r="I60" s="225"/>
      <c r="J60" s="226"/>
      <c r="K60" s="226"/>
    </row>
    <row r="61" spans="1:11" s="5" customFormat="1" ht="23.25" customHeight="1" x14ac:dyDescent="0.2">
      <c r="A61" s="206"/>
      <c r="B61" s="226" t="s">
        <v>82</v>
      </c>
      <c r="C61" s="226"/>
      <c r="D61" s="226"/>
      <c r="E61" s="226"/>
      <c r="F61" s="226"/>
      <c r="G61" s="226"/>
      <c r="H61" s="226"/>
      <c r="I61" s="226"/>
      <c r="J61" s="226"/>
      <c r="K61" s="226"/>
    </row>
    <row r="62" spans="1:11" s="12" customFormat="1" ht="18.75" customHeight="1" x14ac:dyDescent="0.2">
      <c r="A62" s="206"/>
      <c r="B62" s="164">
        <v>2016</v>
      </c>
      <c r="C62" s="164">
        <v>2017</v>
      </c>
      <c r="D62" s="164">
        <v>2016</v>
      </c>
      <c r="E62" s="164">
        <v>2017</v>
      </c>
      <c r="F62" s="164">
        <v>2016</v>
      </c>
      <c r="G62" s="164">
        <v>2017</v>
      </c>
      <c r="H62" s="164">
        <v>2016</v>
      </c>
      <c r="I62" s="164">
        <v>2017</v>
      </c>
      <c r="J62" s="164">
        <v>2016</v>
      </c>
      <c r="K62" s="164">
        <v>2017</v>
      </c>
    </row>
    <row r="63" spans="1:11" s="62" customFormat="1" ht="12" customHeight="1" x14ac:dyDescent="0.2">
      <c r="A63" s="60">
        <v>1</v>
      </c>
      <c r="B63" s="65">
        <v>2</v>
      </c>
      <c r="C63" s="65">
        <v>3</v>
      </c>
      <c r="D63" s="65">
        <v>4</v>
      </c>
      <c r="E63" s="65">
        <v>5</v>
      </c>
      <c r="F63" s="65">
        <v>6</v>
      </c>
      <c r="G63" s="65">
        <v>7</v>
      </c>
      <c r="H63" s="65">
        <v>8</v>
      </c>
      <c r="I63" s="65">
        <v>9</v>
      </c>
      <c r="J63" s="65">
        <v>10</v>
      </c>
      <c r="K63" s="65">
        <v>11</v>
      </c>
    </row>
    <row r="64" spans="1:11" s="7" customFormat="1" ht="27" customHeight="1" x14ac:dyDescent="0.2">
      <c r="A64" s="19" t="s">
        <v>28</v>
      </c>
      <c r="B64" s="145">
        <v>57851.672479999994</v>
      </c>
      <c r="C64" s="177">
        <v>82246.273999999976</v>
      </c>
      <c r="D64" s="145">
        <v>4272</v>
      </c>
      <c r="E64" s="177">
        <v>7257.3</v>
      </c>
      <c r="F64" s="145">
        <v>5538.4765600000001</v>
      </c>
      <c r="G64" s="177">
        <v>3109.2</v>
      </c>
      <c r="H64" s="145">
        <v>11814.6</v>
      </c>
      <c r="I64" s="177">
        <v>8499.18</v>
      </c>
      <c r="J64" s="145">
        <v>13627.041999999999</v>
      </c>
      <c r="K64" s="177">
        <v>13930.6</v>
      </c>
    </row>
    <row r="65" spans="1:16" s="7" customFormat="1" ht="27" customHeight="1" x14ac:dyDescent="0.2">
      <c r="A65" s="19" t="s">
        <v>25</v>
      </c>
      <c r="B65" s="145">
        <v>282693.15598999994</v>
      </c>
      <c r="C65" s="177">
        <v>472865.93106000003</v>
      </c>
      <c r="D65" s="145">
        <v>36472.400000000001</v>
      </c>
      <c r="E65" s="177">
        <v>3123</v>
      </c>
      <c r="F65" s="145">
        <v>27394.636190000001</v>
      </c>
      <c r="G65" s="177">
        <v>24304.272499999999</v>
      </c>
      <c r="H65" s="145">
        <v>2689.6</v>
      </c>
      <c r="I65" s="177">
        <v>57614.826999999976</v>
      </c>
      <c r="J65" s="145">
        <v>12925.039120000001</v>
      </c>
      <c r="K65" s="177">
        <v>5174.58</v>
      </c>
    </row>
    <row r="66" spans="1:16" s="4" customFormat="1" ht="27" customHeight="1" x14ac:dyDescent="0.2">
      <c r="A66" s="19" t="s">
        <v>26</v>
      </c>
      <c r="B66" s="145">
        <v>263753.65165999997</v>
      </c>
      <c r="C66" s="177">
        <v>418260.29809000029</v>
      </c>
      <c r="D66" s="145">
        <v>4240.8</v>
      </c>
      <c r="E66" s="177">
        <v>19708.814599999998</v>
      </c>
      <c r="F66" s="145">
        <v>30911</v>
      </c>
      <c r="G66" s="177">
        <v>41430.230899999995</v>
      </c>
      <c r="H66" s="145">
        <v>33370.434379999999</v>
      </c>
      <c r="I66" s="177">
        <v>85472.078999999998</v>
      </c>
      <c r="J66" s="145">
        <v>12536.489999999998</v>
      </c>
      <c r="K66" s="177">
        <v>183382.91</v>
      </c>
    </row>
    <row r="67" spans="1:16" s="5" customFormat="1" ht="27" customHeight="1" x14ac:dyDescent="0.2">
      <c r="A67" s="19" t="s">
        <v>27</v>
      </c>
      <c r="B67" s="145">
        <v>97868.106599999999</v>
      </c>
      <c r="C67" s="177">
        <v>112308.88768000001</v>
      </c>
      <c r="D67" s="145">
        <v>0</v>
      </c>
      <c r="E67" s="177">
        <v>9442.7000000000007</v>
      </c>
      <c r="F67" s="145">
        <v>7753.7659999999996</v>
      </c>
      <c r="G67" s="177">
        <v>10637.895</v>
      </c>
      <c r="H67" s="145">
        <v>19492.7</v>
      </c>
      <c r="I67" s="177">
        <v>29092.277329999997</v>
      </c>
      <c r="J67" s="145">
        <v>15121.250000000002</v>
      </c>
      <c r="K67" s="177">
        <v>7036.6</v>
      </c>
    </row>
    <row r="68" spans="1:16" s="7" customFormat="1" ht="27" customHeight="1" x14ac:dyDescent="0.2">
      <c r="A68" s="19" t="s">
        <v>24</v>
      </c>
      <c r="B68" s="145">
        <v>24300.21776</v>
      </c>
      <c r="C68" s="177">
        <v>57923.088420000007</v>
      </c>
      <c r="D68" s="145">
        <v>0</v>
      </c>
      <c r="E68" s="177">
        <v>0</v>
      </c>
      <c r="F68" s="145">
        <v>3051.7999999999997</v>
      </c>
      <c r="G68" s="177">
        <v>3458.2920000000004</v>
      </c>
      <c r="H68" s="145">
        <v>0</v>
      </c>
      <c r="I68" s="177">
        <v>5495.3212600000006</v>
      </c>
      <c r="J68" s="145">
        <v>2870.462</v>
      </c>
      <c r="K68" s="177">
        <v>2022.76</v>
      </c>
    </row>
    <row r="69" spans="1:16" s="5" customFormat="1" ht="27" customHeight="1" x14ac:dyDescent="0.2">
      <c r="A69" s="22" t="s">
        <v>22</v>
      </c>
      <c r="B69" s="145">
        <v>209244.50499999992</v>
      </c>
      <c r="C69" s="177">
        <v>475045.93311999989</v>
      </c>
      <c r="D69" s="145">
        <v>0</v>
      </c>
      <c r="E69" s="177">
        <v>10703.761549999999</v>
      </c>
      <c r="F69" s="145">
        <v>15937.599999999999</v>
      </c>
      <c r="G69" s="177">
        <v>23127.109100000001</v>
      </c>
      <c r="H69" s="145">
        <v>24207.65</v>
      </c>
      <c r="I69" s="177">
        <v>45877.498209999998</v>
      </c>
      <c r="J69" s="145">
        <v>11334.199999999999</v>
      </c>
      <c r="K69" s="177">
        <v>19394.18</v>
      </c>
    </row>
    <row r="70" spans="1:16" s="3" customFormat="1" ht="27" customHeight="1" x14ac:dyDescent="0.2">
      <c r="A70" s="22" t="s">
        <v>21</v>
      </c>
      <c r="B70" s="145">
        <v>365488.03272999998</v>
      </c>
      <c r="C70" s="177">
        <v>357851.40742000006</v>
      </c>
      <c r="D70" s="145">
        <v>22133.355779999998</v>
      </c>
      <c r="E70" s="177">
        <v>9175.64</v>
      </c>
      <c r="F70" s="145">
        <v>23940.569999999996</v>
      </c>
      <c r="G70" s="177">
        <v>39127.682000000001</v>
      </c>
      <c r="H70" s="145">
        <v>40995.154799999997</v>
      </c>
      <c r="I70" s="177">
        <v>30687.545479999997</v>
      </c>
      <c r="J70" s="145">
        <v>26649.98965</v>
      </c>
      <c r="K70" s="177">
        <v>24789.338</v>
      </c>
    </row>
    <row r="71" spans="1:16" s="3" customFormat="1" ht="27" customHeight="1" x14ac:dyDescent="0.2">
      <c r="A71" s="19" t="s">
        <v>23</v>
      </c>
      <c r="B71" s="145">
        <v>25379.340740000007</v>
      </c>
      <c r="C71" s="177">
        <v>82535.707209999964</v>
      </c>
      <c r="D71" s="145">
        <v>13672</v>
      </c>
      <c r="E71" s="177">
        <v>2401.33</v>
      </c>
      <c r="F71" s="145">
        <v>5937.0395999999992</v>
      </c>
      <c r="G71" s="177">
        <v>5467.7965899999999</v>
      </c>
      <c r="H71" s="145">
        <v>20</v>
      </c>
      <c r="I71" s="177">
        <v>10748.267629699998</v>
      </c>
      <c r="J71" s="145">
        <v>2299.7019999999998</v>
      </c>
      <c r="K71" s="177">
        <v>3226.6930000000002</v>
      </c>
    </row>
    <row r="72" spans="1:16" s="5" customFormat="1" ht="27" customHeight="1" x14ac:dyDescent="0.2">
      <c r="A72" s="56" t="s">
        <v>102</v>
      </c>
      <c r="B72" s="145">
        <v>12519.17208</v>
      </c>
      <c r="C72" s="46">
        <v>10176.548469999998</v>
      </c>
      <c r="D72" s="145">
        <v>0</v>
      </c>
      <c r="E72" s="46">
        <v>0</v>
      </c>
      <c r="F72" s="145">
        <v>0</v>
      </c>
      <c r="G72" s="46">
        <v>0</v>
      </c>
      <c r="H72" s="145">
        <v>0</v>
      </c>
      <c r="I72" s="46">
        <v>615.0394399999999</v>
      </c>
      <c r="J72" s="145">
        <v>242.3</v>
      </c>
      <c r="K72" s="46">
        <v>0</v>
      </c>
    </row>
    <row r="73" spans="1:16" s="3" customFormat="1" ht="27" customHeight="1" x14ac:dyDescent="0.2">
      <c r="A73" s="51" t="s">
        <v>29</v>
      </c>
      <c r="B73" s="146">
        <f>SUM(B64:B72)</f>
        <v>1339097.8550399996</v>
      </c>
      <c r="C73" s="179">
        <v>2069214.0754700012</v>
      </c>
      <c r="D73" s="146">
        <f t="shared" ref="D73:J73" si="3">SUM(D64:D72)</f>
        <v>80790.555779999995</v>
      </c>
      <c r="E73" s="179">
        <v>61812.546150000024</v>
      </c>
      <c r="F73" s="146">
        <f t="shared" si="3"/>
        <v>120464.88834999999</v>
      </c>
      <c r="G73" s="179">
        <v>150662.47808999999</v>
      </c>
      <c r="H73" s="146">
        <f t="shared" si="3"/>
        <v>132590.13918</v>
      </c>
      <c r="I73" s="179">
        <v>274102.03534969996</v>
      </c>
      <c r="J73" s="146">
        <f t="shared" si="3"/>
        <v>97606.474770000015</v>
      </c>
      <c r="K73" s="179">
        <v>258957.66099999996</v>
      </c>
      <c r="P73" s="150"/>
    </row>
    <row r="74" spans="1:16" ht="16.5" customHeight="1" x14ac:dyDescent="0.2">
      <c r="P74" s="31"/>
    </row>
    <row r="76" spans="1:16" x14ac:dyDescent="0.2">
      <c r="A76" s="13"/>
      <c r="B76" s="16"/>
      <c r="C76" s="16"/>
      <c r="D76" s="16"/>
      <c r="E76" s="16"/>
      <c r="F76" s="16"/>
      <c r="G76" s="16"/>
      <c r="H76" s="16"/>
      <c r="I76" s="16"/>
      <c r="J76" s="16"/>
      <c r="K76" s="16"/>
      <c r="P76" s="31"/>
    </row>
    <row r="77" spans="1:16" x14ac:dyDescent="0.2">
      <c r="A77" s="41"/>
      <c r="B77" s="42"/>
      <c r="C77" s="54"/>
      <c r="D77" s="42"/>
      <c r="E77" s="54"/>
      <c r="F77" s="42"/>
      <c r="G77" s="54"/>
      <c r="H77" s="42"/>
      <c r="I77" s="54"/>
      <c r="J77" s="42"/>
      <c r="K77" s="54"/>
    </row>
    <row r="80" spans="1:16" x14ac:dyDescent="0.2">
      <c r="B80" s="42"/>
      <c r="C80" s="54"/>
    </row>
    <row r="81" spans="2:7" x14ac:dyDescent="0.2">
      <c r="B81" s="47"/>
      <c r="C81" s="39"/>
    </row>
    <row r="82" spans="2:7" x14ac:dyDescent="0.2">
      <c r="B82" s="47"/>
      <c r="C82" s="37"/>
      <c r="D82" s="24"/>
      <c r="E82" s="32"/>
      <c r="F82" s="24"/>
      <c r="G82" s="32"/>
    </row>
    <row r="83" spans="2:7" x14ac:dyDescent="0.2">
      <c r="B83" s="47"/>
      <c r="C83" s="37"/>
      <c r="D83" s="24"/>
      <c r="E83" s="32"/>
      <c r="F83" s="24"/>
      <c r="G83" s="32"/>
    </row>
    <row r="84" spans="2:7" x14ac:dyDescent="0.2">
      <c r="B84" s="47"/>
      <c r="C84" s="37"/>
      <c r="D84" s="24"/>
      <c r="E84" s="32"/>
      <c r="F84" s="24"/>
      <c r="G84" s="32"/>
    </row>
    <row r="85" spans="2:7" x14ac:dyDescent="0.2">
      <c r="B85" s="47"/>
      <c r="C85" s="37"/>
      <c r="D85" s="24"/>
      <c r="E85" s="32"/>
      <c r="F85" s="24"/>
      <c r="G85" s="32"/>
    </row>
    <row r="86" spans="2:7" x14ac:dyDescent="0.2">
      <c r="B86" s="47"/>
      <c r="C86" s="37"/>
      <c r="D86" s="24"/>
      <c r="E86" s="32"/>
      <c r="F86" s="24"/>
      <c r="G86" s="32"/>
    </row>
    <row r="87" spans="2:7" x14ac:dyDescent="0.2">
      <c r="B87" s="47"/>
      <c r="C87" s="37"/>
      <c r="D87" s="24"/>
      <c r="E87" s="32"/>
      <c r="F87" s="24"/>
      <c r="G87" s="32"/>
    </row>
    <row r="88" spans="2:7" x14ac:dyDescent="0.2">
      <c r="B88" s="47"/>
      <c r="C88" s="37"/>
      <c r="D88" s="24"/>
      <c r="E88" s="32"/>
      <c r="F88" s="24"/>
      <c r="G88" s="32"/>
    </row>
    <row r="89" spans="2:7" x14ac:dyDescent="0.2">
      <c r="B89" s="47"/>
      <c r="C89" s="37"/>
      <c r="D89" s="24"/>
      <c r="E89" s="32"/>
      <c r="F89" s="24"/>
      <c r="G89" s="32"/>
    </row>
    <row r="90" spans="2:7" x14ac:dyDescent="0.2">
      <c r="B90" s="42"/>
      <c r="C90" s="54"/>
    </row>
    <row r="91" spans="2:7" x14ac:dyDescent="0.2">
      <c r="B91" s="42"/>
      <c r="C91" s="54"/>
    </row>
  </sheetData>
  <mergeCells count="40">
    <mergeCell ref="A18:K18"/>
    <mergeCell ref="D20:G20"/>
    <mergeCell ref="D21:E21"/>
    <mergeCell ref="H20:I21"/>
    <mergeCell ref="J20:K21"/>
    <mergeCell ref="A19:A23"/>
    <mergeCell ref="B19:K19"/>
    <mergeCell ref="B22:K22"/>
    <mergeCell ref="B20:C21"/>
    <mergeCell ref="A3:K3"/>
    <mergeCell ref="A4:A8"/>
    <mergeCell ref="B4:K4"/>
    <mergeCell ref="B5:C6"/>
    <mergeCell ref="D5:G5"/>
    <mergeCell ref="D6:E6"/>
    <mergeCell ref="F6:G6"/>
    <mergeCell ref="B7:K7"/>
    <mergeCell ref="H5:I6"/>
    <mergeCell ref="J5:K6"/>
    <mergeCell ref="A58:A62"/>
    <mergeCell ref="B58:K58"/>
    <mergeCell ref="B59:C60"/>
    <mergeCell ref="D59:G59"/>
    <mergeCell ref="D60:E60"/>
    <mergeCell ref="F60:G60"/>
    <mergeCell ref="B61:K61"/>
    <mergeCell ref="H59:I60"/>
    <mergeCell ref="J59:K60"/>
    <mergeCell ref="A57:K57"/>
    <mergeCell ref="A45:A49"/>
    <mergeCell ref="B45:K45"/>
    <mergeCell ref="B48:K48"/>
    <mergeCell ref="F21:G21"/>
    <mergeCell ref="D46:G46"/>
    <mergeCell ref="H46:I47"/>
    <mergeCell ref="J46:K47"/>
    <mergeCell ref="D47:E47"/>
    <mergeCell ref="B46:C47"/>
    <mergeCell ref="F47:G47"/>
    <mergeCell ref="A44:K44"/>
  </mergeCells>
  <phoneticPr fontId="0" type="noConversion"/>
  <printOptions horizontalCentered="1"/>
  <pageMargins left="0.7" right="0.7" top="0.75" bottom="0.75" header="0.3" footer="0.3"/>
  <pageSetup paperSize="9" scale="44" orientation="portrait" r:id="rId1"/>
  <headerFooter alignWithMargins="0"/>
  <rowBreaks count="1" manualBreakCount="1">
    <brk id="5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12</vt:i4>
      </vt:variant>
    </vt:vector>
  </HeadingPairs>
  <TitlesOfParts>
    <vt:vector size="18" baseType="lpstr">
      <vt:lpstr>Grupa 1</vt:lpstr>
      <vt:lpstr>Grupa 2</vt:lpstr>
      <vt:lpstr>Grupa 3</vt:lpstr>
      <vt:lpstr>Grupa 4</vt:lpstr>
      <vt:lpstr>Grupa 5</vt:lpstr>
      <vt:lpstr>Grupa 5a</vt:lpstr>
      <vt:lpstr>'Grupa 1'!Obszar_wydruku</vt:lpstr>
      <vt:lpstr>'Grupa 2'!Obszar_wydruku</vt:lpstr>
      <vt:lpstr>'Grupa 3'!Obszar_wydruku</vt:lpstr>
      <vt:lpstr>'Grupa 4'!Obszar_wydruku</vt:lpstr>
      <vt:lpstr>'Grupa 5'!Obszar_wydruku</vt:lpstr>
      <vt:lpstr>'Grupa 5a'!Obszar_wydruku</vt:lpstr>
      <vt:lpstr>'Grupa 1'!Tytuły_wydruku</vt:lpstr>
      <vt:lpstr>'Grupa 2'!Tytuły_wydruku</vt:lpstr>
      <vt:lpstr>'Grupa 3'!Tytuły_wydruku</vt:lpstr>
      <vt:lpstr>'Grupa 4'!Tytuły_wydruku</vt:lpstr>
      <vt:lpstr>'Grupa 5'!Tytuły_wydruku</vt:lpstr>
      <vt:lpstr>'Grupa 5a'!Tytuły_wydruku</vt:lpstr>
    </vt:vector>
  </TitlesOfParts>
  <Company>Biuro Gospodarki Wodnej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Daniluk</dc:creator>
  <cp:lastModifiedBy>Kowalczyk Jakub</cp:lastModifiedBy>
  <cp:lastPrinted>2019-03-04T10:52:02Z</cp:lastPrinted>
  <dcterms:created xsi:type="dcterms:W3CDTF">2006-01-18T14:34:22Z</dcterms:created>
  <dcterms:modified xsi:type="dcterms:W3CDTF">2019-04-04T08:28:50Z</dcterms:modified>
</cp:coreProperties>
</file>