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4550BA10-FF0D-4C63-9E42-4A94DC0E00A5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8" i="1"/>
  <c r="D28" i="1" s="1"/>
  <c r="E28" i="1" s="1"/>
  <c r="F28" i="1" s="1"/>
  <c r="G28" i="1" s="1"/>
  <c r="C27" i="1"/>
  <c r="D27" i="1" s="1"/>
  <c r="E27" i="1" s="1"/>
  <c r="F27" i="1" s="1"/>
  <c r="G27" i="1" s="1"/>
  <c r="D26" i="1"/>
  <c r="E26" i="1" s="1"/>
  <c r="F26" i="1" s="1"/>
  <c r="G26" i="1" s="1"/>
  <c r="C26" i="1"/>
  <c r="E25" i="1"/>
  <c r="F25" i="1" s="1"/>
  <c r="G25" i="1" s="1"/>
  <c r="D25" i="1"/>
  <c r="C25" i="1"/>
  <c r="C24" i="1"/>
  <c r="D24" i="1" s="1"/>
  <c r="E24" i="1" s="1"/>
  <c r="F24" i="1" s="1"/>
  <c r="G24" i="1" s="1"/>
  <c r="C23" i="1"/>
  <c r="D23" i="1" s="1"/>
  <c r="E23" i="1" s="1"/>
  <c r="F23" i="1" s="1"/>
  <c r="G23" i="1" s="1"/>
  <c r="D22" i="1"/>
  <c r="E22" i="1" s="1"/>
  <c r="F22" i="1" s="1"/>
  <c r="G22" i="1" s="1"/>
  <c r="C22" i="1"/>
  <c r="E21" i="1"/>
  <c r="F21" i="1" s="1"/>
  <c r="G21" i="1" s="1"/>
  <c r="D21" i="1"/>
  <c r="C21" i="1"/>
  <c r="C20" i="1"/>
  <c r="D20" i="1" s="1"/>
  <c r="E20" i="1" s="1"/>
  <c r="F20" i="1" s="1"/>
  <c r="G20" i="1" s="1"/>
  <c r="C19" i="1"/>
  <c r="D19" i="1" s="1"/>
  <c r="E19" i="1" s="1"/>
  <c r="F19" i="1" s="1"/>
  <c r="G19" i="1" s="1"/>
  <c r="D18" i="1"/>
  <c r="E18" i="1" s="1"/>
  <c r="F18" i="1" s="1"/>
  <c r="G18" i="1" s="1"/>
  <c r="C18" i="1"/>
  <c r="E17" i="1"/>
  <c r="F17" i="1" s="1"/>
  <c r="G17" i="1" s="1"/>
  <c r="D17" i="1"/>
  <c r="C17" i="1"/>
  <c r="C16" i="1"/>
  <c r="D16" i="1" s="1"/>
  <c r="E16" i="1" s="1"/>
  <c r="F16" i="1" s="1"/>
  <c r="G16" i="1" s="1"/>
  <c r="C15" i="1"/>
  <c r="D15" i="1" s="1"/>
  <c r="E15" i="1" s="1"/>
  <c r="F15" i="1" s="1"/>
  <c r="G15" i="1" s="1"/>
  <c r="D14" i="1"/>
  <c r="E14" i="1" s="1"/>
  <c r="F14" i="1" s="1"/>
  <c r="G14" i="1" s="1"/>
  <c r="C14" i="1"/>
  <c r="E13" i="1"/>
  <c r="F13" i="1" s="1"/>
  <c r="G13" i="1" s="1"/>
  <c r="D13" i="1"/>
  <c r="C13" i="1"/>
  <c r="C12" i="1"/>
  <c r="D12" i="1" s="1"/>
  <c r="E12" i="1" s="1"/>
  <c r="F12" i="1" s="1"/>
  <c r="G12" i="1" s="1"/>
  <c r="C11" i="1"/>
  <c r="D11" i="1" s="1"/>
  <c r="E11" i="1" s="1"/>
  <c r="F11" i="1" s="1"/>
  <c r="G11" i="1" s="1"/>
  <c r="D10" i="1"/>
  <c r="E10" i="1" s="1"/>
  <c r="F10" i="1" s="1"/>
  <c r="G10" i="1" s="1"/>
  <c r="C10" i="1"/>
  <c r="E9" i="1"/>
  <c r="F9" i="1" s="1"/>
  <c r="G9" i="1" s="1"/>
  <c r="D9" i="1"/>
  <c r="C9" i="1"/>
  <c r="C8" i="1"/>
  <c r="D8" i="1" s="1"/>
  <c r="E8" i="1" s="1"/>
  <c r="F8" i="1" s="1"/>
  <c r="G8" i="1" s="1"/>
  <c r="C7" i="1"/>
  <c r="C29" i="1" s="1"/>
  <c r="D7" i="1" l="1"/>
  <c r="D29" i="1" l="1"/>
  <c r="E7" i="1"/>
  <c r="F7" i="1" l="1"/>
  <c r="E29" i="1"/>
  <c r="G7" i="1" l="1"/>
  <c r="G29" i="1" s="1"/>
  <c r="F29" i="1"/>
</calcChain>
</file>

<file path=xl/sharedStrings.xml><?xml version="1.0" encoding="utf-8"?>
<sst xmlns="http://schemas.openxmlformats.org/spreadsheetml/2006/main" count="36" uniqueCount="35">
  <si>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</si>
  <si>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</si>
  <si>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</si>
  <si>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</si>
  <si>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</si>
  <si>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</si>
  <si>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</si>
  <si>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</si>
  <si>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 xml:space="preserve"> </t>
  </si>
  <si>
    <t>w zł</t>
  </si>
  <si>
    <t>WYSOKOŚĆ DOTACJI DLA POWIATÓW W WOJEWÓDZTWIE MAŁOPOLSKIM NA ROK 2024</t>
  </si>
  <si>
    <t>Województwo Małopolskie</t>
  </si>
  <si>
    <t xml:space="preserve">bocheński                     </t>
  </si>
  <si>
    <t xml:space="preserve">brzeski                       </t>
  </si>
  <si>
    <t xml:space="preserve">chrzanowski                   </t>
  </si>
  <si>
    <t xml:space="preserve">dąbrowski                     </t>
  </si>
  <si>
    <t xml:space="preserve">gorlicki                      </t>
  </si>
  <si>
    <t xml:space="preserve">krakowski                     </t>
  </si>
  <si>
    <t xml:space="preserve">limanowski                    </t>
  </si>
  <si>
    <t xml:space="preserve">miechowski                    </t>
  </si>
  <si>
    <t xml:space="preserve">myślenicki                    </t>
  </si>
  <si>
    <t xml:space="preserve">nowosądecki                   </t>
  </si>
  <si>
    <t xml:space="preserve">nowotarski                    </t>
  </si>
  <si>
    <t xml:space="preserve">olkuski                       </t>
  </si>
  <si>
    <t xml:space="preserve">oświęcimski                   </t>
  </si>
  <si>
    <t xml:space="preserve">proszowicki                   </t>
  </si>
  <si>
    <t xml:space="preserve">suski                         </t>
  </si>
  <si>
    <t xml:space="preserve">tarnowski                     </t>
  </si>
  <si>
    <t xml:space="preserve">tatrzański                    </t>
  </si>
  <si>
    <t xml:space="preserve">wadowicki                     </t>
  </si>
  <si>
    <t xml:space="preserve">wielicki                      </t>
  </si>
  <si>
    <t xml:space="preserve">miasto na prawach powiatu Kraków                     </t>
  </si>
  <si>
    <t xml:space="preserve">miasto na prawach powiatu Nowy Sącz                  </t>
  </si>
  <si>
    <t xml:space="preserve">miasto na prawach powiatu Tarnów                     </t>
  </si>
  <si>
    <t>Razem małopolskie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</si>
</sst>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7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J33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10</v>
      </c>
      <c r="B1" s="1"/>
      <c r="C1" s="1"/>
      <c r="D1" s="1"/>
      <c r="E1" s="1"/>
      <c r="F1" s="1"/>
      <c r="G1" s="1"/>
    </row>
    <row r="2" spans="1:7" ht="25.2" customHeight="1" x14ac:dyDescent="0.3"/>
    <row r="3" spans="1:7" ht="12" customHeight="1" x14ac:dyDescent="0.3">
      <c r="G3" s="20" t="s">
        <v>9</v>
      </c>
    </row>
    <row r="4" spans="1:7" ht="15" hidden="1" customHeight="1" x14ac:dyDescent="0.3">
      <c r="A4" s="21"/>
      <c r="B4" s="22"/>
      <c r="C4" s="22">
        <v>25000</v>
      </c>
      <c r="D4" s="22"/>
      <c r="E4" s="22"/>
      <c r="F4" s="2">
        <v>5863</v>
      </c>
      <c r="G4" s="22">
        <v>12</v>
      </c>
    </row>
    <row r="5" spans="1:7" ht="45.7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5" customHeight="1" x14ac:dyDescent="0.3">
      <c r="A6" s="23" t="s">
        <v>11</v>
      </c>
      <c r="B6" s="6"/>
      <c r="C6" s="6"/>
      <c r="D6" s="6"/>
      <c r="E6" s="6"/>
      <c r="F6" s="6"/>
      <c r="G6" s="6"/>
    </row>
    <row r="7" spans="1:7" x14ac:dyDescent="0.3">
      <c r="A7" s="26" t="s">
        <v>12</v>
      </c>
      <c r="B7" s="8">
        <v>106878</v>
      </c>
      <c r="C7" s="9">
        <f>ROUNDDOWN(B7/$C$4,1)</f>
        <v>4.2</v>
      </c>
      <c r="D7" s="7">
        <f>IF(C7&lt;2,2,IF(C7&gt;35,35,C7))</f>
        <v>4.2</v>
      </c>
      <c r="E7" s="7">
        <f>ROUND(D7,0)</f>
        <v>4</v>
      </c>
      <c r="F7" s="10">
        <f>E7*$F$4</f>
        <v>23452</v>
      </c>
      <c r="G7" s="10">
        <f>F7*$G$4</f>
        <v>281424</v>
      </c>
    </row>
    <row r="8" spans="1:7" x14ac:dyDescent="0.3">
      <c r="A8" s="26" t="s">
        <v>13</v>
      </c>
      <c r="B8" s="8">
        <v>91823</v>
      </c>
      <c r="C8" s="9">
        <f t="shared" ref="C8:C28" si="0">ROUNDDOWN(B8/$C$4,1)</f>
        <v>3.6</v>
      </c>
      <c r="D8" s="7">
        <f t="shared" ref="D8:D28" si="1">IF(C8&lt;2,2,IF(C8&gt;35,35,C8))</f>
        <v>3.6</v>
      </c>
      <c r="E8" s="7">
        <f t="shared" ref="E8:E28" si="2">ROUND(D8,0)</f>
        <v>4</v>
      </c>
      <c r="F8" s="10">
        <f t="shared" ref="F8:F28" si="3">E8*$F$4</f>
        <v>23452</v>
      </c>
      <c r="G8" s="10">
        <f t="shared" ref="G8:G28" si="4">F8*$G$4</f>
        <v>281424</v>
      </c>
    </row>
    <row r="9" spans="1:7" x14ac:dyDescent="0.3">
      <c r="A9" s="26" t="s">
        <v>14</v>
      </c>
      <c r="B9" s="8">
        <v>119719</v>
      </c>
      <c r="C9" s="9">
        <f t="shared" si="0"/>
        <v>4.7</v>
      </c>
      <c r="D9" s="7">
        <f t="shared" si="1"/>
        <v>4.7</v>
      </c>
      <c r="E9" s="7">
        <f t="shared" si="2"/>
        <v>5</v>
      </c>
      <c r="F9" s="10">
        <f t="shared" si="3"/>
        <v>29315</v>
      </c>
      <c r="G9" s="10">
        <f t="shared" si="4"/>
        <v>351780</v>
      </c>
    </row>
    <row r="10" spans="1:7" x14ac:dyDescent="0.3">
      <c r="A10" s="26" t="s">
        <v>15</v>
      </c>
      <c r="B10" s="8">
        <v>57809</v>
      </c>
      <c r="C10" s="9">
        <f t="shared" si="0"/>
        <v>2.2999999999999998</v>
      </c>
      <c r="D10" s="7">
        <f t="shared" si="1"/>
        <v>2.2999999999999998</v>
      </c>
      <c r="E10" s="7">
        <f t="shared" si="2"/>
        <v>2</v>
      </c>
      <c r="F10" s="10">
        <f t="shared" si="3"/>
        <v>11726</v>
      </c>
      <c r="G10" s="10">
        <f t="shared" si="4"/>
        <v>140712</v>
      </c>
    </row>
    <row r="11" spans="1:7" x14ac:dyDescent="0.3">
      <c r="A11" s="26" t="s">
        <v>16</v>
      </c>
      <c r="B11" s="8">
        <v>105782</v>
      </c>
      <c r="C11" s="9">
        <f t="shared" si="0"/>
        <v>4.2</v>
      </c>
      <c r="D11" s="7">
        <f t="shared" si="1"/>
        <v>4.2</v>
      </c>
      <c r="E11" s="7">
        <f t="shared" si="2"/>
        <v>4</v>
      </c>
      <c r="F11" s="10">
        <f t="shared" si="3"/>
        <v>23452</v>
      </c>
      <c r="G11" s="10">
        <f t="shared" si="4"/>
        <v>281424</v>
      </c>
    </row>
    <row r="12" spans="1:7" x14ac:dyDescent="0.3">
      <c r="A12" s="26" t="s">
        <v>17</v>
      </c>
      <c r="B12" s="8">
        <v>300289</v>
      </c>
      <c r="C12" s="9">
        <f t="shared" si="0"/>
        <v>12</v>
      </c>
      <c r="D12" s="7">
        <f t="shared" si="1"/>
        <v>12</v>
      </c>
      <c r="E12" s="7">
        <f t="shared" si="2"/>
        <v>12</v>
      </c>
      <c r="F12" s="10">
        <f t="shared" si="3"/>
        <v>70356</v>
      </c>
      <c r="G12" s="10">
        <f t="shared" si="4"/>
        <v>844272</v>
      </c>
    </row>
    <row r="13" spans="1:7" x14ac:dyDescent="0.3">
      <c r="A13" s="26" t="s">
        <v>18</v>
      </c>
      <c r="B13" s="8">
        <v>131549</v>
      </c>
      <c r="C13" s="9">
        <f t="shared" si="0"/>
        <v>5.2</v>
      </c>
      <c r="D13" s="7">
        <f t="shared" si="1"/>
        <v>5.2</v>
      </c>
      <c r="E13" s="7">
        <f t="shared" si="2"/>
        <v>5</v>
      </c>
      <c r="F13" s="10">
        <f t="shared" si="3"/>
        <v>29315</v>
      </c>
      <c r="G13" s="10">
        <f t="shared" si="4"/>
        <v>351780</v>
      </c>
    </row>
    <row r="14" spans="1:7" x14ac:dyDescent="0.3">
      <c r="A14" s="26" t="s">
        <v>19</v>
      </c>
      <c r="B14" s="8">
        <v>46998</v>
      </c>
      <c r="C14" s="9">
        <f t="shared" si="0"/>
        <v>1.8</v>
      </c>
      <c r="D14" s="7">
        <f t="shared" si="1"/>
        <v>2</v>
      </c>
      <c r="E14" s="7">
        <f t="shared" si="2"/>
        <v>2</v>
      </c>
      <c r="F14" s="10">
        <f t="shared" si="3"/>
        <v>11726</v>
      </c>
      <c r="G14" s="10">
        <f t="shared" si="4"/>
        <v>140712</v>
      </c>
    </row>
    <row r="15" spans="1:7" x14ac:dyDescent="0.3">
      <c r="A15" s="26" t="s">
        <v>20</v>
      </c>
      <c r="B15" s="8">
        <v>129538</v>
      </c>
      <c r="C15" s="9">
        <f t="shared" si="0"/>
        <v>5.0999999999999996</v>
      </c>
      <c r="D15" s="7">
        <f t="shared" si="1"/>
        <v>5.0999999999999996</v>
      </c>
      <c r="E15" s="7">
        <f t="shared" si="2"/>
        <v>5</v>
      </c>
      <c r="F15" s="10">
        <f t="shared" si="3"/>
        <v>29315</v>
      </c>
      <c r="G15" s="10">
        <f t="shared" si="4"/>
        <v>351780</v>
      </c>
    </row>
    <row r="16" spans="1:7" x14ac:dyDescent="0.3">
      <c r="A16" s="26" t="s">
        <v>21</v>
      </c>
      <c r="B16" s="8">
        <v>214933</v>
      </c>
      <c r="C16" s="9">
        <f t="shared" si="0"/>
        <v>8.5</v>
      </c>
      <c r="D16" s="7">
        <f t="shared" si="1"/>
        <v>8.5</v>
      </c>
      <c r="E16" s="7">
        <f t="shared" si="2"/>
        <v>9</v>
      </c>
      <c r="F16" s="10">
        <f t="shared" si="3"/>
        <v>52767</v>
      </c>
      <c r="G16" s="10">
        <f t="shared" si="4"/>
        <v>633204</v>
      </c>
    </row>
    <row r="17" spans="1:10" x14ac:dyDescent="0.3">
      <c r="A17" s="26" t="s">
        <v>22</v>
      </c>
      <c r="B17" s="8">
        <v>190143</v>
      </c>
      <c r="C17" s="9">
        <f t="shared" si="0"/>
        <v>7.6</v>
      </c>
      <c r="D17" s="7">
        <f t="shared" si="1"/>
        <v>7.6</v>
      </c>
      <c r="E17" s="7">
        <f t="shared" si="2"/>
        <v>8</v>
      </c>
      <c r="F17" s="10">
        <f t="shared" si="3"/>
        <v>46904</v>
      </c>
      <c r="G17" s="10">
        <f t="shared" si="4"/>
        <v>562848</v>
      </c>
    </row>
    <row r="18" spans="1:10" x14ac:dyDescent="0.3">
      <c r="A18" s="26" t="s">
        <v>23</v>
      </c>
      <c r="B18" s="8">
        <v>106843</v>
      </c>
      <c r="C18" s="9">
        <f t="shared" si="0"/>
        <v>4.2</v>
      </c>
      <c r="D18" s="7">
        <f t="shared" si="1"/>
        <v>4.2</v>
      </c>
      <c r="E18" s="7">
        <f t="shared" si="2"/>
        <v>4</v>
      </c>
      <c r="F18" s="10">
        <f t="shared" si="3"/>
        <v>23452</v>
      </c>
      <c r="G18" s="10">
        <f t="shared" si="4"/>
        <v>281424</v>
      </c>
    </row>
    <row r="19" spans="1:10" x14ac:dyDescent="0.3">
      <c r="A19" s="26" t="s">
        <v>24</v>
      </c>
      <c r="B19" s="8">
        <v>149304</v>
      </c>
      <c r="C19" s="9">
        <f t="shared" si="0"/>
        <v>5.9</v>
      </c>
      <c r="D19" s="7">
        <f t="shared" si="1"/>
        <v>5.9</v>
      </c>
      <c r="E19" s="7">
        <f t="shared" si="2"/>
        <v>6</v>
      </c>
      <c r="F19" s="10">
        <f t="shared" si="3"/>
        <v>35178</v>
      </c>
      <c r="G19" s="10">
        <f t="shared" si="4"/>
        <v>422136</v>
      </c>
    </row>
    <row r="20" spans="1:10" x14ac:dyDescent="0.3">
      <c r="A20" s="26" t="s">
        <v>25</v>
      </c>
      <c r="B20" s="8">
        <v>42268</v>
      </c>
      <c r="C20" s="9">
        <f t="shared" si="0"/>
        <v>1.6</v>
      </c>
      <c r="D20" s="7">
        <f t="shared" si="1"/>
        <v>2</v>
      </c>
      <c r="E20" s="7">
        <f t="shared" si="2"/>
        <v>2</v>
      </c>
      <c r="F20" s="10">
        <f t="shared" si="3"/>
        <v>11726</v>
      </c>
      <c r="G20" s="10">
        <f t="shared" si="4"/>
        <v>140712</v>
      </c>
      <c r="I20" t="s">
        <v>8</v>
      </c>
    </row>
    <row r="21" spans="1:10" x14ac:dyDescent="0.3">
      <c r="A21" s="26" t="s">
        <v>26</v>
      </c>
      <c r="B21" s="8">
        <v>83127</v>
      </c>
      <c r="C21" s="9">
        <f t="shared" si="0"/>
        <v>3.3</v>
      </c>
      <c r="D21" s="7">
        <f t="shared" si="1"/>
        <v>3.3</v>
      </c>
      <c r="E21" s="7">
        <f t="shared" si="2"/>
        <v>3</v>
      </c>
      <c r="F21" s="10">
        <f t="shared" si="3"/>
        <v>17589</v>
      </c>
      <c r="G21" s="10">
        <f t="shared" si="4"/>
        <v>211068</v>
      </c>
    </row>
    <row r="22" spans="1:10" x14ac:dyDescent="0.3">
      <c r="A22" s="26" t="s">
        <v>27</v>
      </c>
      <c r="B22" s="8">
        <v>197717</v>
      </c>
      <c r="C22" s="9">
        <f t="shared" si="0"/>
        <v>7.9</v>
      </c>
      <c r="D22" s="7">
        <f t="shared" si="1"/>
        <v>7.9</v>
      </c>
      <c r="E22" s="7">
        <f t="shared" si="2"/>
        <v>8</v>
      </c>
      <c r="F22" s="10">
        <f t="shared" si="3"/>
        <v>46904</v>
      </c>
      <c r="G22" s="10">
        <f t="shared" si="4"/>
        <v>562848</v>
      </c>
    </row>
    <row r="23" spans="1:10" x14ac:dyDescent="0.3">
      <c r="A23" s="26" t="s">
        <v>28</v>
      </c>
      <c r="B23" s="8">
        <v>66566</v>
      </c>
      <c r="C23" s="9">
        <f t="shared" si="0"/>
        <v>2.6</v>
      </c>
      <c r="D23" s="7">
        <f t="shared" si="1"/>
        <v>2.6</v>
      </c>
      <c r="E23" s="7">
        <f t="shared" si="2"/>
        <v>3</v>
      </c>
      <c r="F23" s="10">
        <f t="shared" si="3"/>
        <v>17589</v>
      </c>
      <c r="G23" s="10">
        <f t="shared" si="4"/>
        <v>211068</v>
      </c>
    </row>
    <row r="24" spans="1:10" x14ac:dyDescent="0.3">
      <c r="A24" s="26" t="s">
        <v>29</v>
      </c>
      <c r="B24" s="8">
        <v>157855</v>
      </c>
      <c r="C24" s="9">
        <f t="shared" si="0"/>
        <v>6.3</v>
      </c>
      <c r="D24" s="7">
        <f t="shared" si="1"/>
        <v>6.3</v>
      </c>
      <c r="E24" s="7">
        <f t="shared" si="2"/>
        <v>6</v>
      </c>
      <c r="F24" s="10">
        <f t="shared" si="3"/>
        <v>35178</v>
      </c>
      <c r="G24" s="10">
        <f t="shared" si="4"/>
        <v>422136</v>
      </c>
    </row>
    <row r="25" spans="1:10" x14ac:dyDescent="0.3">
      <c r="A25" s="26" t="s">
        <v>30</v>
      </c>
      <c r="B25" s="8">
        <v>142044</v>
      </c>
      <c r="C25" s="9">
        <f t="shared" si="0"/>
        <v>5.6</v>
      </c>
      <c r="D25" s="7">
        <f t="shared" si="1"/>
        <v>5.6</v>
      </c>
      <c r="E25" s="7">
        <f t="shared" si="2"/>
        <v>6</v>
      </c>
      <c r="F25" s="10">
        <f t="shared" si="3"/>
        <v>35178</v>
      </c>
      <c r="G25" s="10">
        <f t="shared" si="4"/>
        <v>422136</v>
      </c>
    </row>
    <row r="26" spans="1:10" s="19" customFormat="1" ht="22.8" x14ac:dyDescent="0.3">
      <c r="A26" s="26" t="s">
        <v>31</v>
      </c>
      <c r="B26" s="11">
        <v>803282</v>
      </c>
      <c r="C26" s="12">
        <f t="shared" si="0"/>
        <v>32.1</v>
      </c>
      <c r="D26" s="13">
        <f t="shared" si="1"/>
        <v>32.1</v>
      </c>
      <c r="E26" s="13">
        <f t="shared" si="2"/>
        <v>32</v>
      </c>
      <c r="F26" s="14">
        <f t="shared" si="3"/>
        <v>187616</v>
      </c>
      <c r="G26" s="14">
        <f t="shared" si="4"/>
        <v>2251392</v>
      </c>
    </row>
    <row r="27" spans="1:10" ht="22.8" x14ac:dyDescent="0.3">
      <c r="A27" s="26" t="s">
        <v>32</v>
      </c>
      <c r="B27" s="8">
        <v>80587</v>
      </c>
      <c r="C27" s="9">
        <f t="shared" si="0"/>
        <v>3.2</v>
      </c>
      <c r="D27" s="7">
        <f t="shared" si="1"/>
        <v>3.2</v>
      </c>
      <c r="E27" s="7">
        <f t="shared" si="2"/>
        <v>3</v>
      </c>
      <c r="F27" s="10">
        <f t="shared" si="3"/>
        <v>17589</v>
      </c>
      <c r="G27" s="10">
        <f t="shared" si="4"/>
        <v>211068</v>
      </c>
    </row>
    <row r="28" spans="1:10" ht="22.8" x14ac:dyDescent="0.3">
      <c r="A28" s="26" t="s">
        <v>33</v>
      </c>
      <c r="B28" s="8">
        <v>103960</v>
      </c>
      <c r="C28" s="9">
        <f t="shared" si="0"/>
        <v>4.0999999999999996</v>
      </c>
      <c r="D28" s="7">
        <f t="shared" si="1"/>
        <v>4.0999999999999996</v>
      </c>
      <c r="E28" s="7">
        <f t="shared" si="2"/>
        <v>4</v>
      </c>
      <c r="F28" s="10">
        <f t="shared" si="3"/>
        <v>23452</v>
      </c>
      <c r="G28" s="10">
        <f t="shared" si="4"/>
        <v>281424</v>
      </c>
    </row>
    <row r="29" spans="1:10" x14ac:dyDescent="0.3">
      <c r="A29" s="24" t="s">
        <v>34</v>
      </c>
      <c r="B29" s="25">
        <f>SUM(B7:B28)</f>
        <v>3429014</v>
      </c>
      <c r="C29" s="25">
        <f t="shared" ref="C29:G29" si="5">SUM(C7:C28)</f>
        <v>135.99999999999997</v>
      </c>
      <c r="D29" s="25">
        <f t="shared" si="5"/>
        <v>136.6</v>
      </c>
      <c r="E29" s="25">
        <f t="shared" si="5"/>
        <v>137</v>
      </c>
      <c r="F29" s="25">
        <f t="shared" si="5"/>
        <v>803231</v>
      </c>
      <c r="G29" s="25">
        <f t="shared" si="5"/>
        <v>9638772</v>
      </c>
      <c r="J29" t="s">
        <v>8</v>
      </c>
    </row>
    <row r="30" spans="1:10" x14ac:dyDescent="0.3">
      <c r="B30" s="15"/>
    </row>
    <row r="31" spans="1:10" x14ac:dyDescent="0.3">
      <c r="A31" s="16" t="s">
        <v>7</v>
      </c>
      <c r="B31" s="17"/>
      <c r="C31" s="17"/>
      <c r="D31" s="17"/>
      <c r="E31" s="17"/>
      <c r="F31" s="17"/>
      <c r="G31" s="17"/>
    </row>
    <row r="32" spans="1:10" x14ac:dyDescent="0.3">
      <c r="A32" s="18"/>
    </row>
    <row r="33" ht="15" customHeight="1" x14ac:dyDescent="0.3"/>
  </sheetData>
  <mergeCells count="2">
    <mergeCell ref="A1:G1"/>
    <mergeCell ref="A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2023-10-05T11:44:03Z</dcterms:modified>
</cp:coreProperties>
</file>