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ystian.cyrson\Desktop\Zadania Polanów\Piece Polanów\Postępowanie II - Wieleń\"/>
    </mc:Choice>
  </mc:AlternateContent>
  <bookViews>
    <workbookView xWindow="0" yWindow="0" windowWidth="23040" windowHeight="9192"/>
  </bookViews>
  <sheets>
    <sheet name="Kosztorys uproszczony" sheetId="1" r:id="rId1"/>
  </sheets>
  <definedNames>
    <definedName name="_xlnm.Print_Titles" localSheetId="0">'Kosztorys uproszczony'!$1:$6</definedName>
  </definedNames>
  <calcPr calcId="162913"/>
</workbook>
</file>

<file path=xl/calcChain.xml><?xml version="1.0" encoding="utf-8"?>
<calcChain xmlns="http://schemas.openxmlformats.org/spreadsheetml/2006/main">
  <c r="J50" i="1" l="1"/>
  <c r="J51" i="1"/>
  <c r="J38" i="1"/>
  <c r="J39" i="1"/>
  <c r="J40" i="1"/>
  <c r="J41" i="1"/>
  <c r="J42" i="1"/>
  <c r="J43" i="1"/>
  <c r="J44" i="1"/>
  <c r="J45" i="1"/>
  <c r="J46" i="1"/>
  <c r="J47" i="1"/>
  <c r="J48" i="1"/>
  <c r="J37" i="1"/>
  <c r="J36" i="1" s="1"/>
  <c r="J49" i="1" s="1"/>
  <c r="J20" i="1"/>
  <c r="J21" i="1"/>
  <c r="J22" i="1"/>
  <c r="J18" i="1" s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19" i="1"/>
  <c r="J10" i="1"/>
  <c r="J11" i="1"/>
  <c r="J12" i="1"/>
  <c r="J13" i="1"/>
  <c r="J14" i="1"/>
  <c r="J15" i="1"/>
  <c r="J16" i="1"/>
  <c r="J17" i="1"/>
  <c r="J9" i="1"/>
  <c r="J8" i="1" s="1"/>
</calcChain>
</file>

<file path=xl/sharedStrings.xml><?xml version="1.0" encoding="utf-8"?>
<sst xmlns="http://schemas.openxmlformats.org/spreadsheetml/2006/main" count="185" uniqueCount="137">
  <si>
    <t>Leśniczówka Wieleń - Nadleśnictwo Polanów</t>
  </si>
  <si>
    <t>Nr</t>
  </si>
  <si>
    <t>Podstawa</t>
  </si>
  <si>
    <t>Kod poz.</t>
  </si>
  <si>
    <t>Nr ST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</si>
  <si>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</si>
  <si>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</si>
  <si>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</si>
  <si>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</si>
  <si>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</si>
  <si>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</si>
  <si>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</si>
  <si>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</si>
  <si>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</si>
  <si>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</si>
  <si>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</si>
  <si>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</si>
  <si>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</si>
  <si>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</si>
  <si>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Pozycja scalona </t>
  </si>
  <si>
    <t>Demontaże</t>
  </si>
  <si>
    <t>1.1</t>
  </si>
  <si>
    <t xml:space="preserve">KNNR 8 0527/01  </t>
  </si>
  <si>
    <t>Opróżnienie kotła i instalacji z wody</t>
  </si>
  <si>
    <t>kpl</t>
  </si>
  <si>
    <t>1.2</t>
  </si>
  <si>
    <t xml:space="preserve">KNR 4-02 0401/01  </t>
  </si>
  <si>
    <t>Odłączenie  kotła żeliwnego wodnego</t>
  </si>
  <si>
    <t>kpl.</t>
  </si>
  <si>
    <t>1.3</t>
  </si>
  <si>
    <t xml:space="preserve">KNR 4-02 0409/01  </t>
  </si>
  <si>
    <t>Demontaż i rozebranie kotła  o powierzchni ogrzewalnej do 6.5 m2</t>
  </si>
  <si>
    <t>1.4</t>
  </si>
  <si>
    <t xml:space="preserve">KNR 4-02 0418/07  </t>
  </si>
  <si>
    <t>Demontaż pompy odśrodkowej z silnikiem do 100 kg</t>
  </si>
  <si>
    <t>szt.</t>
  </si>
  <si>
    <t>1.5</t>
  </si>
  <si>
    <t xml:space="preserve">KNR 4-02 0418/01  </t>
  </si>
  <si>
    <t>Demontaż zasobnika cwu</t>
  </si>
  <si>
    <t>1.6</t>
  </si>
  <si>
    <t xml:space="preserve">KNR 4-02 0411/03  </t>
  </si>
  <si>
    <t>Demontaż osprzętu kotła żeliwnego - termometr w oprawie</t>
  </si>
  <si>
    <t>1.7</t>
  </si>
  <si>
    <t xml:space="preserve">KNR 4-02 0411/07  </t>
  </si>
  <si>
    <t>Demontaż osprzętu kotła żeliwnego - rurka syfonowa</t>
  </si>
  <si>
    <t>1.8</t>
  </si>
  <si>
    <t xml:space="preserve">  </t>
  </si>
  <si>
    <t>Wyniesienie kotła i zdemontowanego osprzetu kotła z piwnicy</t>
  </si>
  <si>
    <t>1.9</t>
  </si>
  <si>
    <t xml:space="preserve">KNR 4-02 0506/05  </t>
  </si>
  <si>
    <t>Demontaż rurociągu stalowego o połączeniach spawanych o śr. 40-50 mm</t>
  </si>
  <si>
    <t>m</t>
  </si>
  <si>
    <t>Roboty montażowe kotła</t>
  </si>
  <si>
    <t>2.1</t>
  </si>
  <si>
    <t xml:space="preserve">KNNR 4 0502/01  </t>
  </si>
  <si>
    <t>Montaż kotła na paliwo stałe  20 kW komplet ze sterownikami</t>
  </si>
  <si>
    <t>kocioł</t>
  </si>
  <si>
    <t>2.2</t>
  </si>
  <si>
    <t xml:space="preserve">KNR-W 2-15 0507/01  </t>
  </si>
  <si>
    <t>Buffor z płaszczem lub wężowinicą  lub z osobnym zbiornikiem CWU</t>
  </si>
  <si>
    <t>2.3</t>
  </si>
  <si>
    <t xml:space="preserve">KNR-W 2-15 0525/01  </t>
  </si>
  <si>
    <t>Konsola bezpieczeństwa do c.o. i c.w.u.</t>
  </si>
  <si>
    <t>2.4</t>
  </si>
  <si>
    <t>Loddomat</t>
  </si>
  <si>
    <t>2.5</t>
  </si>
  <si>
    <t xml:space="preserve">KNR 0-31 0208/05  </t>
  </si>
  <si>
    <t>Zawory termiczne</t>
  </si>
  <si>
    <t>2.6</t>
  </si>
  <si>
    <t xml:space="preserve">KNNR 4 0130/03  </t>
  </si>
  <si>
    <t>Zawory odcinające o śr. 25 mm</t>
  </si>
  <si>
    <t>2.7</t>
  </si>
  <si>
    <t>Zawory zwrotne o śr. 25 mm</t>
  </si>
  <si>
    <t>2.8</t>
  </si>
  <si>
    <t>Filtr osadnikowy o śr. 25 mm</t>
  </si>
  <si>
    <t>2.9</t>
  </si>
  <si>
    <t xml:space="preserve">KNR 7-07 0102/01  </t>
  </si>
  <si>
    <t>Pompa obiegowa/ grupa pompowa</t>
  </si>
  <si>
    <t>2.10</t>
  </si>
  <si>
    <t>Regulacja układu grzewczego</t>
  </si>
  <si>
    <t>2.11</t>
  </si>
  <si>
    <t xml:space="preserve">KNR-W 2-15 0514/04  </t>
  </si>
  <si>
    <t>Rurociągi z rur stalowych czarnych o śr. nominalnej 50 mm i grub. ścianek do 3.65 mm łączonych przez spawanie</t>
  </si>
  <si>
    <t>2.12</t>
  </si>
  <si>
    <t xml:space="preserve">KNZ 15 30/04  </t>
  </si>
  <si>
    <t>Montaż otulin termoizolacyjnych dla rurociągów o śr. 50 mm, gr. izolacji 50  0 mm</t>
  </si>
  <si>
    <t>2.13</t>
  </si>
  <si>
    <t xml:space="preserve">KNR 4-01 0308/05  </t>
  </si>
  <si>
    <t>Naprawienie uszkodzonych w murze powierzchni do 0.50 m2</t>
  </si>
  <si>
    <t>2.14</t>
  </si>
  <si>
    <t xml:space="preserve">KNR 4-01 0706/06  </t>
  </si>
  <si>
    <t>Wykonanie tynku zwykłego kat. III z zaprawy cementowej w miejscach po zamurowanych przebiciach o powierzchni 1 miejsca do 0.25 m2 na ścianach</t>
  </si>
  <si>
    <t>2.15</t>
  </si>
  <si>
    <t>Instrukcja obsługi kotłowni,schemat technologiczny</t>
  </si>
  <si>
    <t>2.16</t>
  </si>
  <si>
    <t xml:space="preserve">KSNR 4 0526/02  </t>
  </si>
  <si>
    <t>Uruchomienie kotłowni c.o.</t>
  </si>
  <si>
    <t>2.17</t>
  </si>
  <si>
    <t>Przeszkolenie pracowników w zakresie obsługi kotła</t>
  </si>
  <si>
    <t>Roboty sanitarne - wymiana grzejników</t>
  </si>
  <si>
    <t>3.1</t>
  </si>
  <si>
    <t xml:space="preserve">KNR 4-02 0520/02  </t>
  </si>
  <si>
    <t>Demontaż grzejnika żeliwnego członowego o powierzchni ogrzewalnej do 5,0m2</t>
  </si>
  <si>
    <t>3.2</t>
  </si>
  <si>
    <t xml:space="preserve">KNR 4-02 0521/02  </t>
  </si>
  <si>
    <t>Demontaż grzejnika stalowego płytowego 2-rzędowego GP-2 i GP-4, długości do 5m</t>
  </si>
  <si>
    <t>3.3</t>
  </si>
  <si>
    <t xml:space="preserve">KNR 4-02 0516/03  </t>
  </si>
  <si>
    <t>Wymiana grzejnika stalowego dwupłytowego GP-2 1500W</t>
  </si>
  <si>
    <t>3.4</t>
  </si>
  <si>
    <t>Wymiana grzejnika stalowego dwupłytowego GP-2 2100W</t>
  </si>
  <si>
    <t>3.5</t>
  </si>
  <si>
    <t>Wymiana grzejnika stalowego dwupłytowego GP-2 400W łazienka</t>
  </si>
  <si>
    <t>3.6</t>
  </si>
  <si>
    <t>Wymiana grzejnika stalowego dwupłytowego GP-2 1900W</t>
  </si>
  <si>
    <t>3.7</t>
  </si>
  <si>
    <t>Wymiana grzejnika stalowego dwupłytowego GP-2 1600W</t>
  </si>
  <si>
    <t>3.8</t>
  </si>
  <si>
    <t>Wymiana grzejnika stalowego dwupłytowego GP-2 1800W</t>
  </si>
  <si>
    <t>3.9</t>
  </si>
  <si>
    <t xml:space="preserve">KNNR 8 0407/04.4  </t>
  </si>
  <si>
    <t>Wymiana zaworu termostatycznego o średnicy 10-15mm</t>
  </si>
  <si>
    <t>szt</t>
  </si>
  <si>
    <t>3.10</t>
  </si>
  <si>
    <t xml:space="preserve">KNNR 8 0407/01.1  </t>
  </si>
  <si>
    <t>Wymiana zaworu grzejnikowego o średnicy 15mm</t>
  </si>
  <si>
    <t>3.11</t>
  </si>
  <si>
    <t xml:space="preserve">KNNR 8 0407/06  </t>
  </si>
  <si>
    <t>Wymiana zaworu odpowietrzającego do grzejników o średnicy 6mm</t>
  </si>
  <si>
    <t>3.12</t>
  </si>
  <si>
    <t xml:space="preserve">KNNR 8 0407/07  </t>
  </si>
  <si>
    <t>Wymiana odpowietrznika automatycznego o średnicy 10-15mm</t>
  </si>
  <si>
    <t>Razem k.b.</t>
  </si>
  <si>
    <t>Podatek VAT 8%</t>
  </si>
  <si>
    <t>Ogółem</t>
  </si>
  <si>
    <t>Kosztorys ofertowy - „Modernizacja instalacji grzewczej C.O. i C.W.U wraz z wymianą grzejników w Leśniczówce Wieleń – Nadleśnictwo Polanów”</t>
  </si>
  <si>
    <t>Leśniczówka Wieleń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</si>
</sst>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39" fontId="3" fillId="2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39" fontId="5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39" fontId="4" fillId="3" borderId="2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9" fontId="3" fillId="3" borderId="1" xfId="0" applyNumberFormat="1" applyFont="1" applyFill="1" applyBorder="1" applyAlignment="1">
      <alignment horizontal="right" vertical="center" wrapText="1"/>
    </xf>
    <xf numFmtId="39" fontId="4" fillId="3" borderId="1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tabSelected="1" topLeftCell="A40" workbookViewId="0">
      <selection activeCell="B49" sqref="B49:J51"/>
    </sheetView>
  </sheetViews>
  <sheetFormatPr defaultColWidth="11.44140625" defaultRowHeight="12.75" customHeight="1" x14ac:dyDescent="0.25"/>
  <cols>
    <col min="1" max="1" width="4.33203125" style="7" customWidth="1"/>
    <col min="2" max="2" width="5" style="7" customWidth="1"/>
    <col min="3" max="4" width="8.5546875" style="7" customWidth="1"/>
    <col min="5" max="5" width="9.33203125" style="7" customWidth="1"/>
    <col min="6" max="6" width="26.44140625" style="7" customWidth="1"/>
    <col min="7" max="7" width="5" style="7" customWidth="1"/>
    <col min="8" max="9" width="9.33203125" style="7" customWidth="1"/>
    <col min="10" max="10" width="11.44140625" style="7" customWidth="1"/>
    <col min="11" max="16384" width="11.44140625" style="7"/>
  </cols>
  <sheetData>
    <row r="2" spans="1:10" ht="12.75" customHeight="1" x14ac:dyDescent="0.25">
      <c r="A2" s="1"/>
      <c r="B2" s="12"/>
      <c r="C2" s="12"/>
      <c r="D2" s="12"/>
      <c r="E2" s="12"/>
      <c r="F2" s="12"/>
      <c r="G2" s="12"/>
      <c r="H2" s="12"/>
      <c r="I2" s="12"/>
      <c r="J2" s="12"/>
    </row>
    <row r="3" spans="1:10" ht="34.799999999999997" customHeight="1" x14ac:dyDescent="0.25">
      <c r="A3" s="1"/>
      <c r="B3" s="13" t="s">
        <v>135</v>
      </c>
      <c r="C3" s="14"/>
      <c r="D3" s="14"/>
      <c r="E3" s="14"/>
      <c r="F3" s="14"/>
      <c r="G3" s="14"/>
      <c r="H3" s="14"/>
      <c r="I3" s="14"/>
      <c r="J3" s="14"/>
    </row>
    <row r="4" spans="1:10" ht="13.2" x14ac:dyDescent="0.25">
      <c r="A4" s="1"/>
      <c r="B4" s="15" t="s">
        <v>0</v>
      </c>
      <c r="C4" s="15"/>
      <c r="D4" s="15"/>
      <c r="E4" s="15"/>
      <c r="F4" s="15"/>
      <c r="G4" s="15"/>
      <c r="H4" s="15"/>
      <c r="I4" s="15"/>
      <c r="J4" s="15"/>
    </row>
    <row r="5" spans="1:10" ht="22.5" customHeight="1" x14ac:dyDescent="0.25">
      <c r="A5" s="2"/>
      <c r="B5" s="16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16" t="s">
        <v>8</v>
      </c>
      <c r="J5" s="16" t="s">
        <v>9</v>
      </c>
    </row>
    <row r="6" spans="1:10" ht="12.75" customHeight="1" x14ac:dyDescent="0.25">
      <c r="A6" s="2"/>
      <c r="B6" s="17" t="s">
        <v>10</v>
      </c>
      <c r="C6" s="17" t="s">
        <v>11</v>
      </c>
      <c r="D6" s="17" t="s">
        <v>12</v>
      </c>
      <c r="E6" s="17" t="s">
        <v>13</v>
      </c>
      <c r="F6" s="17" t="s">
        <v>14</v>
      </c>
      <c r="G6" s="17" t="s">
        <v>15</v>
      </c>
      <c r="H6" s="17" t="s">
        <v>16</v>
      </c>
      <c r="I6" s="17" t="s">
        <v>17</v>
      </c>
      <c r="J6" s="17" t="s">
        <v>18</v>
      </c>
    </row>
    <row r="7" spans="1:10" ht="13.2" x14ac:dyDescent="0.25">
      <c r="A7" s="2"/>
      <c r="B7" s="18"/>
      <c r="C7" s="18"/>
      <c r="D7" s="18"/>
      <c r="E7" s="18"/>
      <c r="F7" s="19" t="s">
        <v>136</v>
      </c>
      <c r="G7" s="18"/>
      <c r="H7" s="20"/>
      <c r="I7" s="20"/>
      <c r="J7" s="20"/>
    </row>
    <row r="8" spans="1:10" ht="20.399999999999999" x14ac:dyDescent="0.25">
      <c r="A8" s="2"/>
      <c r="B8" s="8" t="s">
        <v>10</v>
      </c>
      <c r="C8" s="8" t="s">
        <v>19</v>
      </c>
      <c r="D8" s="8"/>
      <c r="E8" s="8"/>
      <c r="F8" s="9" t="s">
        <v>20</v>
      </c>
      <c r="G8" s="8"/>
      <c r="H8" s="10"/>
      <c r="I8" s="11"/>
      <c r="J8" s="11">
        <f>SUM(J9:J17)</f>
        <v>0</v>
      </c>
    </row>
    <row r="9" spans="1:10" ht="20.399999999999999" x14ac:dyDescent="0.25">
      <c r="A9" s="2"/>
      <c r="B9" s="3" t="s">
        <v>21</v>
      </c>
      <c r="C9" s="3" t="s">
        <v>22</v>
      </c>
      <c r="D9" s="3"/>
      <c r="E9" s="3"/>
      <c r="F9" s="4" t="s">
        <v>23</v>
      </c>
      <c r="G9" s="3" t="s">
        <v>24</v>
      </c>
      <c r="H9" s="5">
        <v>1</v>
      </c>
      <c r="I9" s="6"/>
      <c r="J9" s="6">
        <f>H9*I9</f>
        <v>0</v>
      </c>
    </row>
    <row r="10" spans="1:10" ht="20.399999999999999" x14ac:dyDescent="0.25">
      <c r="A10" s="2"/>
      <c r="B10" s="3" t="s">
        <v>25</v>
      </c>
      <c r="C10" s="3" t="s">
        <v>26</v>
      </c>
      <c r="D10" s="3"/>
      <c r="E10" s="3"/>
      <c r="F10" s="4" t="s">
        <v>27</v>
      </c>
      <c r="G10" s="3" t="s">
        <v>28</v>
      </c>
      <c r="H10" s="5">
        <v>1</v>
      </c>
      <c r="I10" s="6"/>
      <c r="J10" s="6">
        <f t="shared" ref="J10:J17" si="0">H10*I10</f>
        <v>0</v>
      </c>
    </row>
    <row r="11" spans="1:10" ht="20.399999999999999" x14ac:dyDescent="0.25">
      <c r="A11" s="2"/>
      <c r="B11" s="3" t="s">
        <v>29</v>
      </c>
      <c r="C11" s="3" t="s">
        <v>30</v>
      </c>
      <c r="D11" s="3"/>
      <c r="E11" s="3"/>
      <c r="F11" s="4" t="s">
        <v>31</v>
      </c>
      <c r="G11" s="3" t="s">
        <v>28</v>
      </c>
      <c r="H11" s="5">
        <v>1</v>
      </c>
      <c r="I11" s="6"/>
      <c r="J11" s="6">
        <f t="shared" si="0"/>
        <v>0</v>
      </c>
    </row>
    <row r="12" spans="1:10" ht="20.399999999999999" x14ac:dyDescent="0.25">
      <c r="A12" s="2"/>
      <c r="B12" s="3" t="s">
        <v>32</v>
      </c>
      <c r="C12" s="3" t="s">
        <v>33</v>
      </c>
      <c r="D12" s="3"/>
      <c r="E12" s="3"/>
      <c r="F12" s="4" t="s">
        <v>34</v>
      </c>
      <c r="G12" s="3" t="s">
        <v>35</v>
      </c>
      <c r="H12" s="5">
        <v>1</v>
      </c>
      <c r="I12" s="6"/>
      <c r="J12" s="6">
        <f t="shared" si="0"/>
        <v>0</v>
      </c>
    </row>
    <row r="13" spans="1:10" ht="20.399999999999999" x14ac:dyDescent="0.25">
      <c r="A13" s="2"/>
      <c r="B13" s="3" t="s">
        <v>36</v>
      </c>
      <c r="C13" s="3" t="s">
        <v>37</v>
      </c>
      <c r="D13" s="3"/>
      <c r="E13" s="3"/>
      <c r="F13" s="4" t="s">
        <v>38</v>
      </c>
      <c r="G13" s="3" t="s">
        <v>35</v>
      </c>
      <c r="H13" s="5">
        <v>1</v>
      </c>
      <c r="I13" s="6"/>
      <c r="J13" s="6">
        <f t="shared" si="0"/>
        <v>0</v>
      </c>
    </row>
    <row r="14" spans="1:10" ht="20.399999999999999" x14ac:dyDescent="0.25">
      <c r="A14" s="2"/>
      <c r="B14" s="3" t="s">
        <v>39</v>
      </c>
      <c r="C14" s="3" t="s">
        <v>40</v>
      </c>
      <c r="D14" s="3"/>
      <c r="E14" s="3"/>
      <c r="F14" s="4" t="s">
        <v>41</v>
      </c>
      <c r="G14" s="3" t="s">
        <v>35</v>
      </c>
      <c r="H14" s="5">
        <v>2</v>
      </c>
      <c r="I14" s="6"/>
      <c r="J14" s="6">
        <f t="shared" si="0"/>
        <v>0</v>
      </c>
    </row>
    <row r="15" spans="1:10" ht="20.399999999999999" x14ac:dyDescent="0.25">
      <c r="A15" s="2"/>
      <c r="B15" s="3" t="s">
        <v>42</v>
      </c>
      <c r="C15" s="3" t="s">
        <v>43</v>
      </c>
      <c r="D15" s="3"/>
      <c r="E15" s="3"/>
      <c r="F15" s="4" t="s">
        <v>44</v>
      </c>
      <c r="G15" s="3" t="s">
        <v>35</v>
      </c>
      <c r="H15" s="5">
        <v>2</v>
      </c>
      <c r="I15" s="6"/>
      <c r="J15" s="6">
        <f t="shared" si="0"/>
        <v>0</v>
      </c>
    </row>
    <row r="16" spans="1:10" ht="20.399999999999999" x14ac:dyDescent="0.25">
      <c r="A16" s="2"/>
      <c r="B16" s="3" t="s">
        <v>45</v>
      </c>
      <c r="C16" s="3" t="s">
        <v>46</v>
      </c>
      <c r="D16" s="3"/>
      <c r="E16" s="3"/>
      <c r="F16" s="4" t="s">
        <v>47</v>
      </c>
      <c r="G16" s="3" t="s">
        <v>24</v>
      </c>
      <c r="H16" s="5">
        <v>1</v>
      </c>
      <c r="I16" s="6"/>
      <c r="J16" s="6">
        <f t="shared" si="0"/>
        <v>0</v>
      </c>
    </row>
    <row r="17" spans="1:10" ht="30.6" x14ac:dyDescent="0.25">
      <c r="A17" s="2"/>
      <c r="B17" s="3" t="s">
        <v>48</v>
      </c>
      <c r="C17" s="3" t="s">
        <v>49</v>
      </c>
      <c r="D17" s="3"/>
      <c r="E17" s="3"/>
      <c r="F17" s="4" t="s">
        <v>50</v>
      </c>
      <c r="G17" s="3" t="s">
        <v>51</v>
      </c>
      <c r="H17" s="5">
        <v>2.5</v>
      </c>
      <c r="I17" s="6"/>
      <c r="J17" s="6">
        <f t="shared" si="0"/>
        <v>0</v>
      </c>
    </row>
    <row r="18" spans="1:10" ht="20.399999999999999" x14ac:dyDescent="0.25">
      <c r="A18" s="2"/>
      <c r="B18" s="8" t="s">
        <v>11</v>
      </c>
      <c r="C18" s="8" t="s">
        <v>19</v>
      </c>
      <c r="D18" s="8"/>
      <c r="E18" s="8"/>
      <c r="F18" s="9" t="s">
        <v>52</v>
      </c>
      <c r="G18" s="8"/>
      <c r="H18" s="10"/>
      <c r="I18" s="11"/>
      <c r="J18" s="11">
        <f>SUM(J19:J35)</f>
        <v>0</v>
      </c>
    </row>
    <row r="19" spans="1:10" ht="20.399999999999999" x14ac:dyDescent="0.25">
      <c r="A19" s="2"/>
      <c r="B19" s="3" t="s">
        <v>53</v>
      </c>
      <c r="C19" s="3" t="s">
        <v>54</v>
      </c>
      <c r="D19" s="3"/>
      <c r="E19" s="3"/>
      <c r="F19" s="4" t="s">
        <v>55</v>
      </c>
      <c r="G19" s="3" t="s">
        <v>56</v>
      </c>
      <c r="H19" s="5">
        <v>1</v>
      </c>
      <c r="I19" s="6"/>
      <c r="J19" s="6">
        <f>H19*I19</f>
        <v>0</v>
      </c>
    </row>
    <row r="20" spans="1:10" ht="20.399999999999999" x14ac:dyDescent="0.25">
      <c r="A20" s="2"/>
      <c r="B20" s="3" t="s">
        <v>57</v>
      </c>
      <c r="C20" s="3" t="s">
        <v>58</v>
      </c>
      <c r="D20" s="3"/>
      <c r="E20" s="3"/>
      <c r="F20" s="4" t="s">
        <v>59</v>
      </c>
      <c r="G20" s="3" t="s">
        <v>28</v>
      </c>
      <c r="H20" s="5">
        <v>1</v>
      </c>
      <c r="I20" s="6"/>
      <c r="J20" s="6">
        <f t="shared" ref="J20:J35" si="1">H20*I20</f>
        <v>0</v>
      </c>
    </row>
    <row r="21" spans="1:10" ht="20.399999999999999" x14ac:dyDescent="0.25">
      <c r="A21" s="2"/>
      <c r="B21" s="3" t="s">
        <v>60</v>
      </c>
      <c r="C21" s="3" t="s">
        <v>61</v>
      </c>
      <c r="D21" s="3"/>
      <c r="E21" s="3"/>
      <c r="F21" s="4" t="s">
        <v>62</v>
      </c>
      <c r="G21" s="3" t="s">
        <v>35</v>
      </c>
      <c r="H21" s="5">
        <v>1</v>
      </c>
      <c r="I21" s="6"/>
      <c r="J21" s="6">
        <f t="shared" si="1"/>
        <v>0</v>
      </c>
    </row>
    <row r="22" spans="1:10" ht="20.399999999999999" x14ac:dyDescent="0.25">
      <c r="A22" s="2"/>
      <c r="B22" s="3" t="s">
        <v>63</v>
      </c>
      <c r="C22" s="3" t="s">
        <v>61</v>
      </c>
      <c r="D22" s="3"/>
      <c r="E22" s="3"/>
      <c r="F22" s="4" t="s">
        <v>64</v>
      </c>
      <c r="G22" s="3" t="s">
        <v>35</v>
      </c>
      <c r="H22" s="5">
        <v>1</v>
      </c>
      <c r="I22" s="6"/>
      <c r="J22" s="6">
        <f t="shared" si="1"/>
        <v>0</v>
      </c>
    </row>
    <row r="23" spans="1:10" ht="20.399999999999999" x14ac:dyDescent="0.25">
      <c r="A23" s="2"/>
      <c r="B23" s="3" t="s">
        <v>65</v>
      </c>
      <c r="C23" s="3" t="s">
        <v>66</v>
      </c>
      <c r="D23" s="3"/>
      <c r="E23" s="3"/>
      <c r="F23" s="4" t="s">
        <v>67</v>
      </c>
      <c r="G23" s="3" t="s">
        <v>35</v>
      </c>
      <c r="H23" s="5">
        <v>2</v>
      </c>
      <c r="I23" s="6"/>
      <c r="J23" s="6">
        <f t="shared" si="1"/>
        <v>0</v>
      </c>
    </row>
    <row r="24" spans="1:10" ht="20.399999999999999" x14ac:dyDescent="0.25">
      <c r="A24" s="2"/>
      <c r="B24" s="3" t="s">
        <v>68</v>
      </c>
      <c r="C24" s="3" t="s">
        <v>69</v>
      </c>
      <c r="D24" s="3"/>
      <c r="E24" s="3"/>
      <c r="F24" s="4" t="s">
        <v>70</v>
      </c>
      <c r="G24" s="3" t="s">
        <v>35</v>
      </c>
      <c r="H24" s="5">
        <v>6</v>
      </c>
      <c r="I24" s="6"/>
      <c r="J24" s="6">
        <f t="shared" si="1"/>
        <v>0</v>
      </c>
    </row>
    <row r="25" spans="1:10" ht="20.399999999999999" x14ac:dyDescent="0.25">
      <c r="A25" s="2"/>
      <c r="B25" s="3" t="s">
        <v>71</v>
      </c>
      <c r="C25" s="3" t="s">
        <v>69</v>
      </c>
      <c r="D25" s="3"/>
      <c r="E25" s="3"/>
      <c r="F25" s="4" t="s">
        <v>72</v>
      </c>
      <c r="G25" s="3" t="s">
        <v>35</v>
      </c>
      <c r="H25" s="5">
        <v>2</v>
      </c>
      <c r="I25" s="6"/>
      <c r="J25" s="6">
        <f t="shared" si="1"/>
        <v>0</v>
      </c>
    </row>
    <row r="26" spans="1:10" ht="20.399999999999999" x14ac:dyDescent="0.25">
      <c r="A26" s="2"/>
      <c r="B26" s="3" t="s">
        <v>73</v>
      </c>
      <c r="C26" s="3" t="s">
        <v>69</v>
      </c>
      <c r="D26" s="3"/>
      <c r="E26" s="3"/>
      <c r="F26" s="4" t="s">
        <v>74</v>
      </c>
      <c r="G26" s="3" t="s">
        <v>35</v>
      </c>
      <c r="H26" s="5">
        <v>2</v>
      </c>
      <c r="I26" s="6"/>
      <c r="J26" s="6">
        <f t="shared" si="1"/>
        <v>0</v>
      </c>
    </row>
    <row r="27" spans="1:10" ht="20.399999999999999" x14ac:dyDescent="0.25">
      <c r="A27" s="2"/>
      <c r="B27" s="3" t="s">
        <v>75</v>
      </c>
      <c r="C27" s="3" t="s">
        <v>76</v>
      </c>
      <c r="D27" s="3"/>
      <c r="E27" s="3"/>
      <c r="F27" s="4" t="s">
        <v>77</v>
      </c>
      <c r="G27" s="3" t="s">
        <v>24</v>
      </c>
      <c r="H27" s="5">
        <v>1</v>
      </c>
      <c r="I27" s="6"/>
      <c r="J27" s="6">
        <f t="shared" si="1"/>
        <v>0</v>
      </c>
    </row>
    <row r="28" spans="1:10" ht="13.2" x14ac:dyDescent="0.25">
      <c r="A28" s="2"/>
      <c r="B28" s="3" t="s">
        <v>78</v>
      </c>
      <c r="C28" s="3" t="s">
        <v>46</v>
      </c>
      <c r="D28" s="3"/>
      <c r="E28" s="3"/>
      <c r="F28" s="4" t="s">
        <v>79</v>
      </c>
      <c r="G28" s="3" t="s">
        <v>28</v>
      </c>
      <c r="H28" s="5">
        <v>1</v>
      </c>
      <c r="I28" s="6"/>
      <c r="J28" s="6">
        <f t="shared" si="1"/>
        <v>0</v>
      </c>
    </row>
    <row r="29" spans="1:10" ht="30.6" x14ac:dyDescent="0.25">
      <c r="A29" s="2"/>
      <c r="B29" s="3" t="s">
        <v>80</v>
      </c>
      <c r="C29" s="3" t="s">
        <v>81</v>
      </c>
      <c r="D29" s="3"/>
      <c r="E29" s="3"/>
      <c r="F29" s="4" t="s">
        <v>82</v>
      </c>
      <c r="G29" s="3" t="s">
        <v>51</v>
      </c>
      <c r="H29" s="5">
        <v>2.8</v>
      </c>
      <c r="I29" s="6"/>
      <c r="J29" s="6">
        <f t="shared" si="1"/>
        <v>0</v>
      </c>
    </row>
    <row r="30" spans="1:10" ht="30.6" x14ac:dyDescent="0.25">
      <c r="A30" s="2"/>
      <c r="B30" s="3" t="s">
        <v>83</v>
      </c>
      <c r="C30" s="3" t="s">
        <v>84</v>
      </c>
      <c r="D30" s="3"/>
      <c r="E30" s="3"/>
      <c r="F30" s="4" t="s">
        <v>85</v>
      </c>
      <c r="G30" s="3" t="s">
        <v>51</v>
      </c>
      <c r="H30" s="5">
        <v>2.8</v>
      </c>
      <c r="I30" s="6"/>
      <c r="J30" s="6">
        <f t="shared" si="1"/>
        <v>0</v>
      </c>
    </row>
    <row r="31" spans="1:10" ht="20.399999999999999" x14ac:dyDescent="0.25">
      <c r="A31" s="2"/>
      <c r="B31" s="3" t="s">
        <v>86</v>
      </c>
      <c r="C31" s="3" t="s">
        <v>87</v>
      </c>
      <c r="D31" s="3"/>
      <c r="E31" s="3"/>
      <c r="F31" s="4" t="s">
        <v>88</v>
      </c>
      <c r="G31" s="3" t="s">
        <v>35</v>
      </c>
      <c r="H31" s="5">
        <v>3</v>
      </c>
      <c r="I31" s="6"/>
      <c r="J31" s="6">
        <f t="shared" si="1"/>
        <v>0</v>
      </c>
    </row>
    <row r="32" spans="1:10" ht="51" x14ac:dyDescent="0.25">
      <c r="A32" s="2"/>
      <c r="B32" s="3" t="s">
        <v>89</v>
      </c>
      <c r="C32" s="3" t="s">
        <v>90</v>
      </c>
      <c r="D32" s="3"/>
      <c r="E32" s="3"/>
      <c r="F32" s="4" t="s">
        <v>91</v>
      </c>
      <c r="G32" s="3" t="s">
        <v>35</v>
      </c>
      <c r="H32" s="5">
        <v>5</v>
      </c>
      <c r="I32" s="6"/>
      <c r="J32" s="6">
        <f t="shared" si="1"/>
        <v>0</v>
      </c>
    </row>
    <row r="33" spans="1:10" ht="20.399999999999999" x14ac:dyDescent="0.25">
      <c r="A33" s="2"/>
      <c r="B33" s="3" t="s">
        <v>92</v>
      </c>
      <c r="C33" s="3" t="s">
        <v>46</v>
      </c>
      <c r="D33" s="3"/>
      <c r="E33" s="3"/>
      <c r="F33" s="4" t="s">
        <v>93</v>
      </c>
      <c r="G33" s="3" t="s">
        <v>24</v>
      </c>
      <c r="H33" s="5">
        <v>1</v>
      </c>
      <c r="I33" s="6"/>
      <c r="J33" s="6">
        <f t="shared" si="1"/>
        <v>0</v>
      </c>
    </row>
    <row r="34" spans="1:10" ht="20.399999999999999" x14ac:dyDescent="0.25">
      <c r="A34" s="2"/>
      <c r="B34" s="3" t="s">
        <v>94</v>
      </c>
      <c r="C34" s="3" t="s">
        <v>95</v>
      </c>
      <c r="D34" s="3"/>
      <c r="E34" s="3"/>
      <c r="F34" s="4" t="s">
        <v>96</v>
      </c>
      <c r="G34" s="3" t="s">
        <v>28</v>
      </c>
      <c r="H34" s="5">
        <v>1</v>
      </c>
      <c r="I34" s="6"/>
      <c r="J34" s="6">
        <f t="shared" si="1"/>
        <v>0</v>
      </c>
    </row>
    <row r="35" spans="1:10" ht="20.399999999999999" x14ac:dyDescent="0.25">
      <c r="A35" s="2"/>
      <c r="B35" s="3" t="s">
        <v>97</v>
      </c>
      <c r="C35" s="3" t="s">
        <v>46</v>
      </c>
      <c r="D35" s="3"/>
      <c r="E35" s="3"/>
      <c r="F35" s="4" t="s">
        <v>98</v>
      </c>
      <c r="G35" s="3" t="s">
        <v>24</v>
      </c>
      <c r="H35" s="5">
        <v>1</v>
      </c>
      <c r="I35" s="6"/>
      <c r="J35" s="6">
        <f t="shared" si="1"/>
        <v>0</v>
      </c>
    </row>
    <row r="36" spans="1:10" ht="20.399999999999999" x14ac:dyDescent="0.25">
      <c r="A36" s="2"/>
      <c r="B36" s="8" t="s">
        <v>12</v>
      </c>
      <c r="C36" s="8" t="s">
        <v>46</v>
      </c>
      <c r="D36" s="8"/>
      <c r="E36" s="8"/>
      <c r="F36" s="9" t="s">
        <v>99</v>
      </c>
      <c r="G36" s="8"/>
      <c r="H36" s="10"/>
      <c r="I36" s="11"/>
      <c r="J36" s="11">
        <f>SUM(J37:J48)</f>
        <v>0</v>
      </c>
    </row>
    <row r="37" spans="1:10" ht="30.6" x14ac:dyDescent="0.25">
      <c r="A37" s="2"/>
      <c r="B37" s="3" t="s">
        <v>100</v>
      </c>
      <c r="C37" s="3" t="s">
        <v>101</v>
      </c>
      <c r="D37" s="3"/>
      <c r="E37" s="3"/>
      <c r="F37" s="4" t="s">
        <v>102</v>
      </c>
      <c r="G37" s="3" t="s">
        <v>24</v>
      </c>
      <c r="H37" s="5">
        <v>6</v>
      </c>
      <c r="I37" s="6"/>
      <c r="J37" s="6">
        <f>H37*I37</f>
        <v>0</v>
      </c>
    </row>
    <row r="38" spans="1:10" ht="30.6" x14ac:dyDescent="0.25">
      <c r="A38" s="2"/>
      <c r="B38" s="3" t="s">
        <v>103</v>
      </c>
      <c r="C38" s="3" t="s">
        <v>104</v>
      </c>
      <c r="D38" s="3"/>
      <c r="E38" s="3"/>
      <c r="F38" s="4" t="s">
        <v>105</v>
      </c>
      <c r="G38" s="3" t="s">
        <v>24</v>
      </c>
      <c r="H38" s="5">
        <v>2</v>
      </c>
      <c r="I38" s="6"/>
      <c r="J38" s="6">
        <f t="shared" ref="J38:J48" si="2">H38*I38</f>
        <v>0</v>
      </c>
    </row>
    <row r="39" spans="1:10" ht="20.399999999999999" x14ac:dyDescent="0.25">
      <c r="A39" s="2"/>
      <c r="B39" s="3" t="s">
        <v>106</v>
      </c>
      <c r="C39" s="3" t="s">
        <v>107</v>
      </c>
      <c r="D39" s="3"/>
      <c r="E39" s="3"/>
      <c r="F39" s="4" t="s">
        <v>108</v>
      </c>
      <c r="G39" s="3" t="s">
        <v>24</v>
      </c>
      <c r="H39" s="5">
        <v>2</v>
      </c>
      <c r="I39" s="6"/>
      <c r="J39" s="6">
        <f t="shared" si="2"/>
        <v>0</v>
      </c>
    </row>
    <row r="40" spans="1:10" ht="20.399999999999999" x14ac:dyDescent="0.25">
      <c r="A40" s="2"/>
      <c r="B40" s="3" t="s">
        <v>109</v>
      </c>
      <c r="C40" s="3" t="s">
        <v>107</v>
      </c>
      <c r="D40" s="3"/>
      <c r="E40" s="3"/>
      <c r="F40" s="4" t="s">
        <v>110</v>
      </c>
      <c r="G40" s="3" t="s">
        <v>24</v>
      </c>
      <c r="H40" s="5">
        <v>1</v>
      </c>
      <c r="I40" s="6"/>
      <c r="J40" s="6">
        <f t="shared" si="2"/>
        <v>0</v>
      </c>
    </row>
    <row r="41" spans="1:10" ht="20.399999999999999" x14ac:dyDescent="0.25">
      <c r="A41" s="2"/>
      <c r="B41" s="3" t="s">
        <v>111</v>
      </c>
      <c r="C41" s="3" t="s">
        <v>107</v>
      </c>
      <c r="D41" s="3"/>
      <c r="E41" s="3"/>
      <c r="F41" s="4" t="s">
        <v>112</v>
      </c>
      <c r="G41" s="3" t="s">
        <v>24</v>
      </c>
      <c r="H41" s="5">
        <v>1</v>
      </c>
      <c r="I41" s="6"/>
      <c r="J41" s="6">
        <f t="shared" si="2"/>
        <v>0</v>
      </c>
    </row>
    <row r="42" spans="1:10" ht="20.399999999999999" x14ac:dyDescent="0.25">
      <c r="A42" s="2"/>
      <c r="B42" s="3" t="s">
        <v>113</v>
      </c>
      <c r="C42" s="3" t="s">
        <v>107</v>
      </c>
      <c r="D42" s="3"/>
      <c r="E42" s="3"/>
      <c r="F42" s="4" t="s">
        <v>114</v>
      </c>
      <c r="G42" s="3" t="s">
        <v>24</v>
      </c>
      <c r="H42" s="5">
        <v>1</v>
      </c>
      <c r="I42" s="6"/>
      <c r="J42" s="6">
        <f t="shared" si="2"/>
        <v>0</v>
      </c>
    </row>
    <row r="43" spans="1:10" ht="20.399999999999999" x14ac:dyDescent="0.25">
      <c r="A43" s="2"/>
      <c r="B43" s="3" t="s">
        <v>115</v>
      </c>
      <c r="C43" s="3" t="s">
        <v>107</v>
      </c>
      <c r="D43" s="3"/>
      <c r="E43" s="3"/>
      <c r="F43" s="4" t="s">
        <v>116</v>
      </c>
      <c r="G43" s="3" t="s">
        <v>24</v>
      </c>
      <c r="H43" s="5">
        <v>1</v>
      </c>
      <c r="I43" s="6"/>
      <c r="J43" s="6">
        <f t="shared" si="2"/>
        <v>0</v>
      </c>
    </row>
    <row r="44" spans="1:10" ht="20.399999999999999" x14ac:dyDescent="0.25">
      <c r="A44" s="2"/>
      <c r="B44" s="3" t="s">
        <v>117</v>
      </c>
      <c r="C44" s="3" t="s">
        <v>107</v>
      </c>
      <c r="D44" s="3"/>
      <c r="E44" s="3"/>
      <c r="F44" s="4" t="s">
        <v>118</v>
      </c>
      <c r="G44" s="3" t="s">
        <v>24</v>
      </c>
      <c r="H44" s="5">
        <v>2</v>
      </c>
      <c r="I44" s="6"/>
      <c r="J44" s="6">
        <f t="shared" si="2"/>
        <v>0</v>
      </c>
    </row>
    <row r="45" spans="1:10" ht="20.399999999999999" x14ac:dyDescent="0.25">
      <c r="A45" s="2"/>
      <c r="B45" s="3" t="s">
        <v>119</v>
      </c>
      <c r="C45" s="3" t="s">
        <v>120</v>
      </c>
      <c r="D45" s="3"/>
      <c r="E45" s="3"/>
      <c r="F45" s="4" t="s">
        <v>121</v>
      </c>
      <c r="G45" s="3" t="s">
        <v>122</v>
      </c>
      <c r="H45" s="5">
        <v>8</v>
      </c>
      <c r="I45" s="6"/>
      <c r="J45" s="6">
        <f t="shared" si="2"/>
        <v>0</v>
      </c>
    </row>
    <row r="46" spans="1:10" ht="20.399999999999999" x14ac:dyDescent="0.25">
      <c r="A46" s="2"/>
      <c r="B46" s="3" t="s">
        <v>123</v>
      </c>
      <c r="C46" s="3" t="s">
        <v>124</v>
      </c>
      <c r="D46" s="3"/>
      <c r="E46" s="3"/>
      <c r="F46" s="4" t="s">
        <v>125</v>
      </c>
      <c r="G46" s="3" t="s">
        <v>122</v>
      </c>
      <c r="H46" s="5">
        <v>8</v>
      </c>
      <c r="I46" s="6"/>
      <c r="J46" s="6">
        <f t="shared" si="2"/>
        <v>0</v>
      </c>
    </row>
    <row r="47" spans="1:10" ht="20.399999999999999" x14ac:dyDescent="0.25">
      <c r="A47" s="2"/>
      <c r="B47" s="3" t="s">
        <v>126</v>
      </c>
      <c r="C47" s="3" t="s">
        <v>127</v>
      </c>
      <c r="D47" s="3"/>
      <c r="E47" s="3"/>
      <c r="F47" s="4" t="s">
        <v>128</v>
      </c>
      <c r="G47" s="3" t="s">
        <v>122</v>
      </c>
      <c r="H47" s="5">
        <v>1</v>
      </c>
      <c r="I47" s="6"/>
      <c r="J47" s="6">
        <f t="shared" si="2"/>
        <v>0</v>
      </c>
    </row>
    <row r="48" spans="1:10" ht="20.399999999999999" x14ac:dyDescent="0.25">
      <c r="A48" s="2"/>
      <c r="B48" s="3" t="s">
        <v>129</v>
      </c>
      <c r="C48" s="3" t="s">
        <v>130</v>
      </c>
      <c r="D48" s="3"/>
      <c r="E48" s="3"/>
      <c r="F48" s="4" t="s">
        <v>131</v>
      </c>
      <c r="G48" s="3" t="s">
        <v>122</v>
      </c>
      <c r="H48" s="5">
        <v>1</v>
      </c>
      <c r="I48" s="6"/>
      <c r="J48" s="6">
        <f t="shared" si="2"/>
        <v>0</v>
      </c>
    </row>
    <row r="49" spans="1:10" ht="13.2" x14ac:dyDescent="0.25">
      <c r="A49" s="2"/>
      <c r="B49" s="21"/>
      <c r="C49" s="21"/>
      <c r="D49" s="21"/>
      <c r="E49" s="21"/>
      <c r="F49" s="21" t="s">
        <v>132</v>
      </c>
      <c r="G49" s="21"/>
      <c r="H49" s="21"/>
      <c r="I49" s="21"/>
      <c r="J49" s="22">
        <f>J36+J18+J8</f>
        <v>0</v>
      </c>
    </row>
    <row r="50" spans="1:10" ht="13.2" x14ac:dyDescent="0.25">
      <c r="A50" s="2"/>
      <c r="B50" s="23"/>
      <c r="C50" s="23"/>
      <c r="D50" s="23"/>
      <c r="E50" s="23"/>
      <c r="F50" s="23" t="s">
        <v>133</v>
      </c>
      <c r="G50" s="23"/>
      <c r="H50" s="23"/>
      <c r="I50" s="23"/>
      <c r="J50" s="24">
        <f>J51-J49</f>
        <v>0</v>
      </c>
    </row>
    <row r="51" spans="1:10" ht="13.2" x14ac:dyDescent="0.25">
      <c r="A51" s="2"/>
      <c r="B51" s="20"/>
      <c r="C51" s="20"/>
      <c r="D51" s="20"/>
      <c r="E51" s="20"/>
      <c r="F51" s="20" t="s">
        <v>134</v>
      </c>
      <c r="G51" s="20"/>
      <c r="H51" s="20"/>
      <c r="I51" s="20"/>
      <c r="J51" s="25">
        <f>J49*1.08</f>
        <v>0</v>
      </c>
    </row>
  </sheetData>
  <mergeCells count="3">
    <mergeCell ref="B2:J2"/>
    <mergeCell ref="B3:J3"/>
    <mergeCell ref="B4:J4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uproszczony</vt:lpstr>
      <vt:lpstr>'Kosztorys uproszczony'!Tytuły_wydruku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Krystian Cyrson  (Nadleśnictwo Bobolice)</cp:lastModifiedBy>
  <dcterms:modified xsi:type="dcterms:W3CDTF">2022-07-06T08:42:11Z</dcterms:modified>
</cp:coreProperties>
</file>