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omaszewski\Documents\W  P  S - KONKURS POMOC SPOLECZNA\2 0 2 2\6 dokumenty do publikacji\"/>
    </mc:Choice>
  </mc:AlternateContent>
  <xr:revisionPtr revIDLastSave="0" documentId="13_ncr:1_{DA4D659A-6BC3-47D4-AAD5-3C06C34D3133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Arkusz1" sheetId="6" state="hidden" r:id="rId1"/>
    <sheet name="OFERTY PRZYJĘTE" sheetId="5" state="hidden" r:id="rId2"/>
    <sheet name="OFERTY ODRZUCONE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4" l="1"/>
  <c r="H16" i="5" l="1"/>
</calcChain>
</file>

<file path=xl/sharedStrings.xml><?xml version="1.0" encoding="utf-8"?>
<sst xmlns="http://schemas.openxmlformats.org/spreadsheetml/2006/main" count="151" uniqueCount="125">
  <si>
    <t>Lp.</t>
  </si>
  <si>
    <t>NR Oferty</t>
  </si>
  <si>
    <t>Nr w EDOK-u</t>
  </si>
  <si>
    <t>RKP</t>
  </si>
  <si>
    <t>Nazwa i adres oferenta</t>
  </si>
  <si>
    <t>Nazwa zadania</t>
  </si>
  <si>
    <t>Opis zadania</t>
  </si>
  <si>
    <t xml:space="preserve">Termin realizacji zadania </t>
  </si>
  <si>
    <t>Liczba uczestników zadania</t>
  </si>
  <si>
    <t>Dotacja</t>
  </si>
  <si>
    <t>Wkład osobowy/rzeczowy</t>
  </si>
  <si>
    <t>Spełnione wymogi formalne Tak/Nie</t>
  </si>
  <si>
    <t>Liczba punktów   max 100</t>
  </si>
  <si>
    <t>Uwagi/Błędy formalne</t>
  </si>
  <si>
    <r>
      <rPr>
        <b/>
        <sz val="10"/>
        <color theme="1"/>
        <rFont val="Times New Roman"/>
        <family val="1"/>
        <charset val="238"/>
      </rPr>
      <t>Koszty ogółem</t>
    </r>
    <r>
      <rPr>
        <sz val="10"/>
        <color theme="1"/>
        <rFont val="Times New Roman"/>
        <family val="1"/>
        <charset val="238"/>
      </rPr>
      <t xml:space="preserve"> </t>
    </r>
  </si>
  <si>
    <r>
      <rPr>
        <b/>
        <sz val="10"/>
        <color theme="1"/>
        <rFont val="Times New Roman"/>
        <family val="1"/>
        <charset val="238"/>
      </rPr>
      <t>Środki własne</t>
    </r>
    <r>
      <rPr>
        <sz val="10"/>
        <color theme="1"/>
        <rFont val="Times New Roman"/>
        <family val="1"/>
        <charset val="238"/>
      </rPr>
      <t xml:space="preserve"> </t>
    </r>
  </si>
  <si>
    <r>
      <rPr>
        <b/>
        <sz val="10"/>
        <color theme="1"/>
        <rFont val="Times New Roman"/>
        <family val="1"/>
        <charset val="238"/>
      </rPr>
      <t>Wkład finansowy</t>
    </r>
    <r>
      <rPr>
        <sz val="10"/>
        <color theme="1"/>
        <rFont val="Times New Roman"/>
        <family val="1"/>
        <charset val="238"/>
      </rPr>
      <t xml:space="preserve"> </t>
    </r>
  </si>
  <si>
    <t xml:space="preserve">Świadczenie pienięzne od odbiorców zadania </t>
  </si>
  <si>
    <t>Udział % dotacji w kosztach ogółem</t>
  </si>
  <si>
    <t>Ważna sprawa</t>
  </si>
  <si>
    <t xml:space="preserve">Celem projektu jest pomoc osobom podejmującym próbę wyjścia z problemu bezdomności i uzależnień. Grupę docelową stanowi 10 osób. Zostanie zapewniony całodobowy pobyt w placówce, prowadzone będą grupowe spotkania społeczności, indywidualne spotkania z psychologiem, a także ze specjalistą pedagogiem-profilaktykiem. </t>
  </si>
  <si>
    <t>Readaptacja społeczno-zawodowa osób bezdomnych i uzależnionych</t>
  </si>
  <si>
    <t>Kolumna1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</si>
  <si>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</si>
  <si>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</si>
  <si>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</si>
  <si>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</si>
  <si>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</si>
  <si>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</si>
  <si>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</si>
  <si>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</si>
  <si>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</si>
  <si>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</si>
  <si>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</si>
  <si>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</si>
  <si>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Kolumna17</t>
  </si>
  <si>
    <t>Kolumna18</t>
  </si>
  <si>
    <t>Kolumna19</t>
  </si>
  <si>
    <t>Kolumna20</t>
  </si>
  <si>
    <t>Kolumna21</t>
  </si>
  <si>
    <t>Kolumna22</t>
  </si>
  <si>
    <t xml:space="preserve">01.06.2022 r.- 31.12.2022 r. </t>
  </si>
  <si>
    <t>Kompleksowe wsparcie dla rodzin dotkniętych problemem alkoholowym - "Przezwyciężyć kryzys 2022"</t>
  </si>
  <si>
    <t>01.08.2022 - 31.12.2022 r.</t>
  </si>
  <si>
    <t xml:space="preserve">11.07.2022 r. - 10.10.2022 r. </t>
  </si>
  <si>
    <t xml:space="preserve">01.07.2022 r.- 31.12.2022 r. </t>
  </si>
  <si>
    <t xml:space="preserve">"Mama, Tata i Ja - poprawiamy i wzmacniamy więzi rodzinne" </t>
  </si>
  <si>
    <t>16 rodzin</t>
  </si>
  <si>
    <t>Obóz integracyjno-rekreacyjno-terapeutyczny dla osób  niepełnosprawnych oraz ich opiekunów, członków Oddziału Terenowego Polskiego Towarzystwa Walki z Kalectwem</t>
  </si>
  <si>
    <t xml:space="preserve">01.08.2022 r. - 30.12.2022 r. </t>
  </si>
  <si>
    <t xml:space="preserve">Program przewiduje działania w zakresie: zakupu żywności oraz przygotowania gorących posiłków przez cały okres trwania zadania, zakup art. higienicznych oraz środków medycznych. Pomoc w zakresie promocji zdrowia, pomocy prawnej oraz wsparcia medycznego. Planowane jest także przygotowanie Wigilii dla bezdomnych. </t>
  </si>
  <si>
    <t>"GODNIE ŻYĆ"- pomoc i wsparcie dla osób bezdomnych i zagrożonych bezdomnością, niepełnosprawnych, chorych i starszych oraz dzieci i młodzieży  zagrożonych wykluczeniem społecznym oraz ich rodziców i opiekunów.</t>
  </si>
  <si>
    <t>01.07.2022 - 31.12.2022 r.</t>
  </si>
  <si>
    <t>Zorganizowanie i przeprowadzenie podczas spotkania wyjazdowego do Łodzi, we wrześniu 2022 roku, warsztatów terapeutycznych dla 48 osób, w tym 20 osób chorych na fenyloketonurię i 28 rodziców, opiekunów, członków rodziny.</t>
  </si>
  <si>
    <t>Dobre relacje wspierającego rodzica i współpracującego dziecka z PKU - kontynuacja zadania, część II</t>
  </si>
  <si>
    <t>15.07.2022 r. - 30.12.2022 r.</t>
  </si>
  <si>
    <t>01.08.2022 r. - 31.12.2022 r.</t>
  </si>
  <si>
    <t>Polski Komitet Pomocy Społecznej Zarząd Rejonowy, Oddział we Wlocławku, ul. Związkow Zawodowych 18, 87-800 Włocławek; osoba upoważniona: Joanna Dzięciołowska, e-mail: pkpsjb@wp.pl; tel.: 54 232 10 96</t>
  </si>
  <si>
    <t>Przegląd artystyczny osób długotrwale chorych, niepełnosprawnych oraz starszych</t>
  </si>
  <si>
    <t xml:space="preserve">04.07.2022 r. - 15.07.2022 r. </t>
  </si>
  <si>
    <t>Zadanie będzie polegało na zorganizowaniu 3-dniowego Przeglądu Artystycznego dla 80 osób chorych, niepełnosprawnych, starszych z woj. kuj.-pom. w ramach, którego zostaną przeprowadzone warsztaty muzyczne, zajęcia plastyczne, zajęcia nordic walking oraz kurs z zakresu pierwszej pomocy. Celem jest poprawa samopoczucia i stanu psychicznego uczestników.</t>
  </si>
  <si>
    <t>Aktywizacja niepełnosprawnych osób w kryzysie bezdomności w Chełmży</t>
  </si>
  <si>
    <t xml:space="preserve">01.10.2022 r. - 31.12.2022 r. </t>
  </si>
  <si>
    <t>JA+TY=MY</t>
  </si>
  <si>
    <t xml:space="preserve">15.06.2022 r. - 31.12.2022 r. </t>
  </si>
  <si>
    <t xml:space="preserve">Fundacja "Wyjść z Cienia", ul. T. Czackiego 21/27, 85-138 Bydgoszcz; osoba upoważniona: Agnieszka Gaura, e-mail: agacz@poczta.onet.pl; tel.: 602 497 975 </t>
  </si>
  <si>
    <t>8-20</t>
  </si>
  <si>
    <t>Zadanie obejmuje pomoc i wsparcie dla dzieci i młodzieży zagrożonych wykluczeniem społecznym, które dotknięte są patologiami, chorobami przewlekłymi, które zmagaja się z traumą wojny, osmatonienia oraz ich rodziców i opiekunów poprzez udział w zorganizowanych warsztatach, zajęciach socjoterapeutycznych, spotkaniach i wspólnym spędzaniu czasu.</t>
  </si>
  <si>
    <t>Stowarzyszenie na rzecz Osób z Autyzmem i Innymi Niepełnosprawnościami "Za Szybą", ul. Ugory 27B/46, 85-132 Bydgoszcz, osoba upoważniona: Agnieszka Wypych, e-mail: biuro@stowarzyszeniezaszyba.bydgoszcz.pl; tel.: 693 728 392</t>
  </si>
  <si>
    <t>Niebieski? LUBIĘ TO! - zajęcia terapeutyczne dla osób z autyzmem</t>
  </si>
  <si>
    <t>15.08.2022 r. - 31.12.2022 r.</t>
  </si>
  <si>
    <t xml:space="preserve"> Miłość jest twórcza do nieskończoności - wsparcie dla osób bezdomnych i zagrożonych bezdomnością 2022</t>
  </si>
  <si>
    <t>01.07.2022 r. - 31.12.2022 r.</t>
  </si>
  <si>
    <t xml:space="preserve">Celem projektu jest pomoc i wsparcie dla 10 osób bezdomnych oraz 15 osób zagrożonych bezdomnością, którzy są częściowo uzaleznieni od alkoholu, a w związku z  tym stracili rodzinę, dom. Efektem zadania ma być pomoc w wyjściu z bezdomności, pomoc psychologa i terapeuty uzależnień, pomoc w doposażeniu w art. higieniczne, odzież, leki itd., opłacenie zabiegów rehabilitacyjnych dla osób potrzebujących. 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</si>
  <si>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</si>
  <si>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</si>
  <si>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</si>
  <si>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</si>
  <si>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</si>
  <si>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</si>
  <si>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</si>
  <si>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</si>
  <si>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</si>
  <si>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</si>
  <si>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r>
      <t>Bydgoskie Stowarzyszenie Miłosierdzia Św. Wincentego A</t>
    </r>
    <r>
      <rPr>
        <sz val="11"/>
        <rFont val="Calibri"/>
        <family val="2"/>
        <charset val="238"/>
      </rPr>
      <t xml:space="preserve">´Paulo, Al. Ossolińskich 2, 85-093 Bydgoszcz,  </t>
    </r>
    <r>
      <rPr>
        <b/>
        <sz val="11"/>
        <rFont val="Calibri"/>
        <family val="2"/>
        <charset val="238"/>
      </rPr>
      <t>osoba upoważniona: ks. Sławomir Bar, e-mail: bars@poczta.fm, tel.: 501 558 001</t>
    </r>
  </si>
  <si>
    <r>
      <t xml:space="preserve">Oddział Terenowy Polskiego Towarzystwa Walki z Kalectwem ul. 20 Stycznia 9, 85-081 Bydgoszcz, </t>
    </r>
    <r>
      <rPr>
        <b/>
        <sz val="11"/>
        <rFont val="Calibri"/>
        <family val="2"/>
        <charset val="238"/>
        <scheme val="minor"/>
      </rPr>
      <t>osoba upoważniona: Anna Krawczyk, e-mail: a.krawczyk@kta.edu.pl, tel.: 690 320 196</t>
    </r>
  </si>
  <si>
    <r>
      <t xml:space="preserve">Caritas Diecezji Toruńskiej. ul. Szosa Bydgoska 1, 87-100 Toruń, </t>
    </r>
    <r>
      <rPr>
        <b/>
        <sz val="11"/>
        <rFont val="Calibri"/>
        <family val="2"/>
        <charset val="238"/>
        <scheme val="minor"/>
      </rPr>
      <t>osoba upoważniona: ks. Grzegorz Bohdan - Dyrektor Brodnickiego Centrum Caritas im. Biskupa Jana Chrapka, ul. Gajdy 3, 87-300 Brodnica;  e-mail: caritas.brodnica14@wp.pl, osoby do kontaktu: Michał Pezler tel. 512 901 001, Lucyna Kempczyńska (finanse) tel. 668 816 432</t>
    </r>
  </si>
  <si>
    <r>
      <t>Kujawsko-Pomorski Oddział Okręgowy POLSKIEGO CZERWONEGO KRZYŻA, ul. Dr. E. Warmińskiego 10, 85-054 Bydgoszcz,</t>
    </r>
    <r>
      <rPr>
        <b/>
        <sz val="11"/>
        <rFont val="Calibri"/>
        <family val="2"/>
        <charset val="238"/>
        <scheme val="minor"/>
      </rPr>
      <t xml:space="preserve"> osoba upoważniona: Maria Kapuścińska, e-mail: maria.pck@wp.pl, tel.: 608 420 259, 52 322 55 68</t>
    </r>
  </si>
  <si>
    <r>
      <t xml:space="preserve">Sowarzyszenie Niesienia Pomocy osobom Uzależnionym od Akoholu, Osobom Współuzależnionym oraz Ofiarom Przemocy ALWERNIA, ul. Gdańska 2, 85-055 Bydgoszcz, </t>
    </r>
    <r>
      <rPr>
        <b/>
        <sz val="11"/>
        <rFont val="Calibri"/>
        <family val="2"/>
        <charset val="238"/>
        <scheme val="minor"/>
      </rPr>
      <t>osoba upoważniona: Justyna Kuś, e-mail: japanda29@wp.pl, tel.: 693 670 565</t>
    </r>
  </si>
  <si>
    <r>
      <t xml:space="preserve">Stowarzyszenie ,,Monar", ul. Św. Trójcy 15, 85-224 Bydgoszcz,  </t>
    </r>
    <r>
      <rPr>
        <b/>
        <sz val="11"/>
        <rFont val="Calibri"/>
        <family val="2"/>
        <charset val="238"/>
        <scheme val="minor"/>
      </rPr>
      <t>osoba upoważniona: Marek Południak, e-mail: monarbydgoszcz@o2.pl, tel.: 52 345 88 88,</t>
    </r>
  </si>
  <si>
    <r>
      <t xml:space="preserve">Zgromadzenie Sióstr Albertynek, ul. Koronowska 14, 85-405 Bydgoszcz, </t>
    </r>
    <r>
      <rPr>
        <b/>
        <sz val="11"/>
        <rFont val="Calibri"/>
        <family val="2"/>
        <charset val="238"/>
        <scheme val="minor"/>
      </rPr>
      <t>osoba upoważniona: s. Magdalena Wioletta Bella, e-mail: smagdalena123@gmail.com, tel.: 514 531 922</t>
    </r>
  </si>
  <si>
    <r>
      <t xml:space="preserve">Stowarzyszenie Bezpieczeństwo Dziecka ul. Połczyńska 3, 85-711 Bydgoszcz, </t>
    </r>
    <r>
      <rPr>
        <b/>
        <sz val="11"/>
        <rFont val="Calibri"/>
        <family val="2"/>
        <charset val="238"/>
        <scheme val="minor"/>
      </rPr>
      <t>osoby upoważnione: Robert Lubrant, Krystyna Nowak, e-mail: sbd@sbd.org.pl, tel.: 505 045 164, 572 940 007</t>
    </r>
  </si>
  <si>
    <r>
      <t xml:space="preserve">Bydgoskie Stowarzyszenie Przyjaciół Chorych na Fenyloketonurie, ul. Jeździecka 4, 86-031 Myślęcinek, </t>
    </r>
    <r>
      <rPr>
        <b/>
        <sz val="11"/>
        <rFont val="Calibri"/>
        <family val="2"/>
        <charset val="238"/>
        <scheme val="minor"/>
      </rPr>
      <t>osoby upoważnione: Leszek Wała, e-mail: fenylaczki@wp.pl, tel.: 502 553 173</t>
    </r>
  </si>
  <si>
    <r>
      <t xml:space="preserve">Zgromadzenie Sióstr Miłosierdzia św. Wincentego a`Paulo Prowincja Chełmińsko-Poznańska, ul. Dominikańska 40, 86-200 Chełmno, </t>
    </r>
    <r>
      <rPr>
        <b/>
        <sz val="11"/>
        <rFont val="Calibri"/>
        <family val="2"/>
        <charset val="238"/>
        <scheme val="minor"/>
      </rPr>
      <t>osoby upoważnione: s. Bronisława Majchrzycka, e-mail: broniasm@wp.pl, tel.: 604 592 162, Leszek Sobieralski e-mail: lechoslaw6@wp.pl, tel.: 605 214 022</t>
    </r>
  </si>
  <si>
    <t xml:space="preserve">1. W części V.A oraz V.C oferty konkursowej nie wypełniono wszystkich pól, chociażby poprzez wpis: „nie dotyczy” lub postawienie znaku „X” lub „-”.
2. W części V.B: „Źródła finansowania kosztów realizacji zadania” poz. 3.1 - „wkład własny finansowy” i 3.2 - „wkład własny niefinansowy”, w kolumnie Udział (%) błędnie obliczono wskaźnik procentowy: wykazano 5,53%, a powinno być – 59,52% 
i 3.2 „wkład własny niefinansowy” jest – 3,29%, a powinno być – 40,48%. Błąd wynika 
z obliczenia powyższego wskaźnika przez Oferenta w stosunku do kosztów całkowitych realizacji zadania publicznego, a nie do kwoty zawartej w poz. 3 - „Wkład własny”.
3. Występuje niezgodność pomiędzy częścią III.4 „Plan i harmonogram działań na rok 2022” poz. 1.1.3 trening higieniczny – z opisu wynika, iż „Dla każdego 
z podopiecznych przeznaczonych jest 16 sesji w miesiącu realizacji (3 miesiące projektu)”, a częścią V.A „Kalkulacja przewidywanych kosztów realizacji zadania publicznego” poz. 1.1.3 „Wynagrodzenie osobowe wraz z pochodnymi specjalista prowadzący – trening higieniczny”, 25,40 zł (koszt za godzinę) x 496 = 12.598,40 zł. Zgodnie z opisem: 16 sesji x 10 osób x 3 miesiące = 480 sesji, zatem powinno być 480 x 25,40 = 12.192,00 zł. 
4. Występuje niezgodność miedzy częścią III.4 „Plan i harmonogram działań na rok 2022” poz. 1.2.1 - Indywidualne zajęcia dla podopiecznych – z opisu wynika, 
że „Dla każdego z podopiecznych przeznaczonych jest 25 spotkań w trakcie 3 miesięcy realizacji (3 miesiące projektu)”, a częścią V.A: „Kalkulacja przewidywanych kosztów realizacji zadania publicznego” poz. 1.2.1 - „Wynagrodzenie osobowe wraz 
z pochodnymi pracownika socjalnego – realizacja Indywidualnego Planu Działania) 37,60 zł (koszt za godzinę) x 248 = 9.324,8 zł. Zgodnie z opisem: 25 spotkań x 10 osób = 250 sesji, zatem powinno być 250 x 37,60 = 9.400,00 zł. 
5. W części V.A: „Kalkulacja przewidywanych kosztów realizacji zadania publicznego” poz. II.2 - Wynagrodzenie osobowe – obsługa księgowa, w kolumnie „rodzaj miary” wpisano w koszt jednostkowy – 50, natomiast w liczbę jednostek – 36, co równa się: 50x36=1.800,00 zł, natomiast w częścią IV.2: Zasoby kadrowe, rzeczowe i finansowe, które będą wykorzystane do realizacji zadania - wpisano 3 miesiące x 12 godzin = 36 godzin.
</t>
  </si>
  <si>
    <t xml:space="preserve">1. W części V.B: „Źródła finansowania kosztów realizacji zadania” poz. 3.1 - „wkład własny finansowy” i 3.2 - „wkład własny niefinansowy”, w kolumnie: „Udział (%)” błędnie obliczono wskaźnik procentowy: wykazano 8,61%, a powinno być – 67,57% 
i 3.2 „wkład własny niefinansowy” jest – 4,13%, a powinno być – 32,43%. Błąd wynika 
z obliczenia powyższego wskaźnika przez Oferenta w stosunku do kosztów całkowitych realizacji zadania publicznego, a nie do kwoty zawartej w poz. 3 - „Wkład własny”.
</t>
  </si>
  <si>
    <t xml:space="preserve">1. W części V.A oferty konkursowej nie wypełniono wszystkich pól, chociażby poprzez wpis: „nie dotyczy” lub postawienie znaku „X” lub „-”.
2. W części V.B: „Źródła finansowania kosztów realizacji zadania” poz. 3.1 - „wkład własny finansowy” i 3.2 - „wkład własny niefinansowy”, w kolumnie: „Udział (%)” błędnie obliczono wskaźnik procentowy: wykazano 23,74%, a powinno być – 73,66% 
i 3.2 „wkład własny niefinansowy” jest – 8,48%, a powinno być – 26,33%. Błąd wynika 
z obliczenia powyższego wskaźnika przez Oferenta w stosunku do kosztów całkowitych realizacji zadania publicznego, a nie do kwoty zawartej w poz. 3 - „Wkład własny”.
</t>
  </si>
  <si>
    <t xml:space="preserve">1. W części V.A i V.C oferty konkursowej nie wypełniono wszystkich pól, chociażby poprzez wpis: „nie dotyczy” lub postawienie znaku „X” lub „-”.
2. W części V.B: „Źródła finansowania kosztów realizacji zadania” poz. 3.1 - „wkład własny finansowy” w kolumnie: „Udział (%)” błędnie obliczono wskaźnik procentowy: wykazano 16%, a powinno być – 100%. Błąd wynika z obliczenia powyższego wskaźnika przez Oferenta w stosunku do kosztów całkowitych realizacji zadania publicznego, a nie do kwoty zawartej w poz. 3 - „Wkład własny”.
3. Termin realizacji zadania Oferent wskazał w dniach 01.06.2022 r. – 31.12.2022 r., natomiast w części III - Opis zadania, pkt 5 – w efekcie mierzalnym wskazano daty: 01.03.2020 r. oraz 15.07.2021 r.
</t>
  </si>
  <si>
    <t xml:space="preserve">1. Nie wypełniono wszystkich pól oferty konkursowej w części V.B.
2. W części V.B: „Źródła finansowania kosztów realizacji zadania” poz. 3.2 - „wkład własny niefinansowy”, w kolumnie: „Udział (%)” brak wpisanej wartości – 100%. 
</t>
  </si>
  <si>
    <t xml:space="preserve">1. W części V.B: „Źródła finansowania kosztów realizacji zadania” poz. 3.1 - „wkład własny finansowy” i 3.2 - „wkład własny niefinansowy”, w kolumnie: „Udział (%)” błędnie obliczono wskaźnik procentowy: wykazano 20,01%, a powinno być – 91,74% 
i 3.2 „wkład własny niefinansowy” jest – 1,80%, a powinno być – 8,26%. Błąd wynika 
z obliczenia powyższego wskaźnika przez Oferenta w stosunku do kosztów całkowitych realizacji zadania publicznego, a nie do kwoty zawartej w poz. 3 - „Wkład własny”.
</t>
  </si>
  <si>
    <t xml:space="preserve">1. W części V.A oferty konkursowej: „Zestawienie kosztów realizacji zadania”, działanie nr 2 - poz. 1.2.1 „wynagrodzenie psychologa i terapeuty”, w części IV.2: „Zasoby kadrowe, rzeczowe i finansowe oferenta, które będą wykorzystane do realizacji zadania” nie podano nazwiska ani kwalifikacji osoby mającej przeprowadzić powyższe zajęcia. Występuje również różnica pomiędzy kosztem obliczonym dla 100 godzin (V.A – poz. I.2.1), a częścią III.4 oferty: „Plan i harmonogram działań na rok 2022” poz. 2 „Zajęcia indywidualne i grupowe z psychologiem i terapeutą łącznie 60h”.
2. W części III.4. oferty konkursowej: „Plan i harmonogram działań na rok 2022” 
poz. 5 wpisano: „zorganizowanie dwóch spotkań integracyjnych we wrześniu i Wigilii”- nie zapisano ich w kosztorysie.
3. W części III.3 oferty konkursowej: „Syntetyczny opis zadania” zapisano, że pomocą zostanie objętych 25 osób, natomiast w części V.A oferty: „Zestawienie kosztów realizacji zadania”, działanie nr 3 poz. 1.3.7: „zabiegi rehabilitacyjne” przewidziano dla 30 osób.
4. W części V.A oferty konkursowej: „Zestawienie kosztów realizacji zadania publicznego”- działanie nr 3, poz. 1.3.5: „środki czystości do sprzątania w domach” występuje błąd rachunkowy: 215,41 x 6 = 1.292,50 zł, a powinno być 1.292,46 zł.
5. W części V.A oferty konkursowej: „Zestawienie kosztów realizacji zadania publicznego”, wykazano koszty administracyjne, zadanie II - Koszty administracyjne, poz. II.1 - „Prąd, gaz, woda” – 3.000,00 zł, poz. II.2 – „Internet, telefon” – 270,00 zł, nie jest możliwe stwierdzenie kosztów obsługi czego dotyczą; w części III.3 oferty „Syntetyczny opis zadania” znajduje się informacja, iż „Pomocą obejmiemy łącznie 25 osób. Są to osoby … okresowo mieszkające w schroniskach … lub w Centrum Zapobiegania Wykluczeniu Społecznemu…” Wzmiankowana placówka prowadzona jest przed Oferenta. Zgodnie z  częścią I.1 pkt 3 Ogłoszenia, dofinansowaniem 
nie są objęte koszty prowadzenia miejsc zapewniających schronienie osobom bezdomnym.  
6. W części V.B: „Źródła finansowania kosztów realizacji zadania” poz. 3.1 - „wkład własny finansowy” i 3.2 - „wkład własny osobowy”, w kolumnie Udział (%) błędnie obliczono wskaźnik procentowy: wykazano 4,92%, a powinno być – 12,33% 
i 3.2 „wkład własny niefinansowy” jest – 34,95%, a powinno być – 87,66%. 
Błąd wynika z obliczenia powyższego wskaźnika przez Oferenta w stosunku 
do kosztów całkowitych realizacji zadania publicznego, a nie do kwoty zawartej 
w poz. 3 - „Wkład własny”.
</t>
  </si>
  <si>
    <t xml:space="preserve">1. W części V.B: „Źródła finansowania kosztów realizacji zadania” poz. 3.1 - „wkład własny finansowy” i 3.2 - „wkład własny osobowy”, w kolumnie Udział (%) błędnie obliczono wskaźnik procentowy: wykazano 4,63%, a powinno być – 33,90% 
i 3.2 „wkład własny osobowy” jest – 9,03%, a powinno być – 61,10%. Błąd wynika z obliczenia powyższego wskaźnika przez Oferenta w stosunku do kosztów całkowitych realizacji zadania publicznego, a nie do kwoty zawartej w poz. 3 - „Wkład własny”.
2. Nie można dokładnie określić docelowej grupy beneficjentów zadania publicznego. W części III.5 Plan i Harmonogram działań w roku 2022 w poz. 2 "warszaty dla rodziców i dzieci, kolumna Grupa docelowa - 8-12 osób, 
w poz. 3 "zajęcia socjoterapeutyczne", kolumna Grupa docelowa - 8-12 osób, poz. 4 "warsztaty dla młodziezy" - kolumna Grupa docelowa - 10-20 osób, poz. 5 "warsztaty kreatywne", kolumna Grupa docelowa - 10-20 osób.
</t>
  </si>
  <si>
    <r>
      <rPr>
        <sz val="12"/>
        <rFont val="Times New Roman"/>
        <family val="1"/>
        <charset val="238"/>
      </rPr>
      <t>1. W części V.A i V.C oferty konkursowej nie wypełniono wszystkich pól, chociażby poprzez wpis: „nie dotyczy” lub postawienie znaku „X” lub „-”.
2. W części V.B: „Źródła finansowania kosztów realizacji zadania” poz. 3.1 - „wkład własny finansowy” i 3.2 - „wkład własny niefinansowy”, w kolumnie: „Udział (%)” błędnie obliczono wskaźnik procentowy: wykazano 33,25%, a powinno być – 77,90% i 3.2 „wkład własny niefinansowy” jest – 9,43%, a powinno być – 22,09%. Błąd wynika z obliczenia powyższego wskaźnika przez Oferenta w stosunku do kosztów całkowitych realizacji zadania publicznego, a nie do kwoty zawartej w poz. 3 - „Wkład własny”.</t>
    </r>
    <r>
      <rPr>
        <sz val="12"/>
        <color rgb="FFC00000"/>
        <rFont val="Times New Roman"/>
        <family val="1"/>
        <charset val="238"/>
      </rPr>
      <t xml:space="preserve">
</t>
    </r>
  </si>
  <si>
    <t xml:space="preserve">Wsparcie dla osób bezdomnych i zagrożonych bezdomnością </t>
  </si>
  <si>
    <r>
      <rPr>
        <sz val="11"/>
        <rFont val="Calibri"/>
        <family val="2"/>
        <charset val="238"/>
        <scheme val="minor"/>
      </rPr>
      <t>1. W części V.A oferty konkursowej: „Zestawienie kosztów realizacji zadania”, poz. 1.2.1 „zakup produktów żywnościowych w przeliczeniu na 1 osobę na 4 miesiące realizacji” Oferent przewidział 249 zł/osoba, co daje kwotę 2,07 zł/osoba dziennie. W poz. 1.1.2: „Zakup naczyń jednorazowych”, Oferent wyliczył koszt 12,45 zł/osoba. 
Przy 4-miesięcznym okresie działalności, koszt zakupu jednorazowych naczyń wynosi 0,0012 zł. Powyższe stawki są nierealne i nie gwarantują prawidłowej realizacji zadania.
2. W części V.B: „Źródła finansowania kosztów realizacji zadania” poz. 3.2 - „wkład własny rzeczowy”, w kolumnie Udział (%) błędnie obliczono wskaźnik procentowy: wykazano 17,712%, a powinno być – 100%. Błąd wynika z obliczenia powyższego wskaźnika przez Oferenta w stosunku do kosztów całkowitych realizacji zadania publicznego, a nie do kwoty zawartej w poz. 3 - „Wkład własny”.</t>
    </r>
    <r>
      <rPr>
        <sz val="11"/>
        <color rgb="FFC00000"/>
        <rFont val="Calibri"/>
        <family val="2"/>
        <charset val="238"/>
        <scheme val="minor"/>
      </rPr>
      <t xml:space="preserve">
</t>
    </r>
  </si>
  <si>
    <t>Zorganizowanie obozu integracyjno-rekreacyjno-terapeutycznego dla osób  niepełnosprawnych (w tym dzieci i młodzieży) i starszych należących do Stowarzyszenia oraz ich rodziców lub opiekunów w ośrodku wypoczynkowym "Maria" w Przyjezierzu. Obóz ma na celu promowanie aktywnych form spędzania czasu, umozliwienie Beneficjentom udziału w życiu społecznym, kulturalnym, turystyce, rekreacji i sporcie. Umożliwienie rozwijania talentów, zainteresowań, pasji i prezentacji swoich osiągnięć.</t>
  </si>
  <si>
    <r>
      <rPr>
        <sz val="11"/>
        <rFont val="Calibri"/>
        <family val="2"/>
        <charset val="238"/>
        <scheme val="minor"/>
      </rPr>
      <t>1. W części V.B: „Źródła finansowania kosztów realizacji zadania” poz. 3.2 - „wkład własny niefinansowy”, w kolumnie Udział (%) błędnie obliczono wskaźnik procentowy: wykazano 8,80%, a powinno być – 100%. Błąd wynika 
z obliczenia powyższego wskaźnika przez Oferenta w stosunku do kosztów całkowitych realizacji zadania publicznego, a nie do kwoty zawartej w poz. 3 - „Wkład własny”.</t>
    </r>
    <r>
      <rPr>
        <sz val="11"/>
        <color rgb="FFC00000"/>
        <rFont val="Calibri"/>
        <family val="2"/>
        <charset val="238"/>
        <scheme val="minor"/>
      </rPr>
      <t xml:space="preserve">
</t>
    </r>
  </si>
  <si>
    <t>Zadanie realizowane w schronisku w Chełmży, grupa docelowa 10 osób niepełnosprawnych w kryzysie bezdomności. Zadanie realizowane przez zajęcia z fizjoterapeutą, zajęcia w ramach treningu higienicznego, zajęcia z psychologiem oraz z pracownikiem socjalnym w ramach aktywizacji społecznej. Celem jest zwiększenie samodzielności funkcjonowania bezdomnych osób niepełnosprawnych, reintegracja społeczna oraz aktywizacja.</t>
  </si>
  <si>
    <t>Beneficjentami projektu będzie 20 dzieci i młodzieży z niepełnosprawnościami ze spektrum autyzmu. Obejmować ono będzie trening umiejętności społecznych, terapię indywidualną ( w tym logopedia, komunikacja alternatywna, kształtowanie zachowań, indywidualne zajęcia intergracji sensorycznej, indywidualne zajęcia rehabilitacji ruchowej). Celem zadania będzie kształtowanie i usprawnianie sfer deficytowych wystepujących w spektrum autyzmu w tym m.in.: zmniejszenie skutków niepełnosprawności intelektualnej, poprawa interakcji społecznych, zwiekszenie koncentracji, usprawnienie poprzez ruch itd.</t>
  </si>
  <si>
    <t>Grupa docelowa 20 osób bezdomnych, 15 osób niepełnosprawnych, długotrwale chorych, 15 osób w grupie dzieci i młodzieży zagrożonych wykluczeniem społecznym. Zapewnienie beneficjentom gotowych produktów żywnościowych, odzieży, podstawowych leków, środków sanitarnych i higieny osobistej. Udzielanie pomocy psychologicznej, terapeutycznej, przygotowanie wyprawek szkolnych, organizacja koncertu charytatywnego, paczki żywnościowe  i wspólna Wigilia.</t>
  </si>
  <si>
    <t>Adresatem projektu są rodziny w kryzysie współuzależnienia. Prowadzenie terapii dla 16 rodzin dysfunkcyjnych, poradnictwo psychologiczne, superwizje. Każda rodzina będzie uczestniczyła w 4 sesjach terapii rodzinnej. Łącznie zostanie przeprowadzonych 64 godziny terapii.</t>
  </si>
  <si>
    <t>Brak uwag</t>
  </si>
  <si>
    <t>Projekt przewiduje pomoc osobom dorosłym zarówno zagrożonym jak i dotkniętych już problemem używania alkoholu lub narkotyków. Przewidziane jest prowadzenie poradnictwa rodzinnego oraz działania w ramach interwencji kryzysowej w Poradni. Grupę docelową stanowi 20 osób.</t>
  </si>
  <si>
    <t>Współpraca z całymi rodzinami na terenie Miasta Bydgoszczy oraz województwa w celu odbudowy i utrzmania więzi rodzinnych, które zostały w różny sposób zaburzone. Zadanie relizaowane będzie w formie konsultacji z rodzicami oraz poprzez terapeutyczne spotkania rodzicielskie z pedagogiem lub psychologie i grupy wsparcia. Efektem realizacji zadania będzie m.in. poprawienie więzi emocjonalnych rodzic-dziecko, więzi pokoleniowych, przeciwdziałanie rozpadowi rodziny, przywrócenie należnej pozycji dziecka w rodzinie itp.</t>
  </si>
  <si>
    <t>Minimum 180 liczbe ustalono na podstawie opisu, natomiast w ofercie nie ma wskazanej liczby uczestników.</t>
  </si>
  <si>
    <t>3.</t>
  </si>
  <si>
    <t>TAK</t>
  </si>
  <si>
    <t>Załącznik nr 2</t>
  </si>
  <si>
    <t>Wykaz ofert pozytywnie zaopiniowanych</t>
  </si>
  <si>
    <t>Załącznik nr 3</t>
  </si>
  <si>
    <r>
      <t>Koszty ogółem</t>
    </r>
    <r>
      <rPr>
        <sz val="10"/>
        <rFont val="Times New Roman"/>
        <family val="1"/>
        <charset val="238"/>
      </rPr>
      <t xml:space="preserve"> </t>
    </r>
  </si>
  <si>
    <r>
      <t>Środki własne</t>
    </r>
    <r>
      <rPr>
        <sz val="10"/>
        <rFont val="Times New Roman"/>
        <family val="1"/>
        <charset val="238"/>
      </rPr>
      <t xml:space="preserve"> </t>
    </r>
  </si>
  <si>
    <r>
      <t>Wkład finansowy</t>
    </r>
    <r>
      <rPr>
        <sz val="10"/>
        <rFont val="Times New Roman"/>
        <family val="1"/>
        <charset val="238"/>
      </rPr>
      <t xml:space="preserve"> </t>
    </r>
  </si>
  <si>
    <t>Oferty, które Komisja Konkursowaodrzuciła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</si>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</sst>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9"/>
      </top>
      <bottom/>
      <diagonal/>
    </border>
    <border>
      <left/>
      <right style="thin">
        <color indexed="64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0" xfId="0" applyFill="1"/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/>
    <xf numFmtId="4" fontId="0" fillId="3" borderId="0" xfId="0" applyNumberFormat="1" applyFill="1" applyBorder="1"/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4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0" borderId="0" xfId="0" applyFont="1"/>
    <xf numFmtId="4" fontId="3" fillId="3" borderId="5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3" borderId="9" xfId="0" applyFill="1" applyBorder="1"/>
    <xf numFmtId="4" fontId="3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 wrapText="1"/>
    </xf>
    <xf numFmtId="4" fontId="13" fillId="3" borderId="5" xfId="0" applyNumberFormat="1" applyFont="1" applyFill="1" applyBorder="1" applyAlignment="1">
      <alignment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/>
    </xf>
    <xf numFmtId="164" fontId="0" fillId="0" borderId="0" xfId="0" applyNumberForma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6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rgb="FFC00000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rgb="FFC0000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rgb="FFC0000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numFmt numFmtId="164" formatCode="_-* #,##0.00\ _z_ł_-;\-* #,##0.00\ _z_ł_-;_-* &quot;-&quot;??\ _z_ł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9"/>
        </top>
        <bottom style="thin">
          <color theme="9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theme="9"/>
        </bottom>
      </border>
    </dxf>
    <dxf>
      <fill>
        <patternFill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a7" displayName="Tabela7" ref="A4:P16" totalsRowCount="1" headerRowDxfId="59" dataDxfId="57" headerRowBorderDxfId="58" tableBorderDxfId="56">
  <autoFilter ref="A4:P15" xr:uid="{00000000-0009-0000-0100-000007000000}"/>
  <tableColumns count="16">
    <tableColumn id="1" xr3:uid="{00000000-0010-0000-0100-000001000000}" name="Lp." dataDxfId="55" totalsRowDxfId="54"/>
    <tableColumn id="2" xr3:uid="{00000000-0010-0000-0100-000002000000}" name="Nazwa i adres oferenta" dataDxfId="53" totalsRowDxfId="52"/>
    <tableColumn id="3" xr3:uid="{00000000-0010-0000-0100-000003000000}" name="Nazwa zadania" dataDxfId="51" totalsRowDxfId="50"/>
    <tableColumn id="4" xr3:uid="{00000000-0010-0000-0100-000004000000}" name="Opis zadania" dataDxfId="49" totalsRowDxfId="48"/>
    <tableColumn id="5" xr3:uid="{00000000-0010-0000-0100-000005000000}" name="Termin realizacji zadania " dataDxfId="47" totalsRowDxfId="46"/>
    <tableColumn id="6" xr3:uid="{00000000-0010-0000-0100-000006000000}" name="Liczba uczestników zadania" dataDxfId="45" totalsRowDxfId="44"/>
    <tableColumn id="7" xr3:uid="{00000000-0010-0000-0100-000007000000}" name="Koszty ogółem " dataDxfId="43" totalsRowDxfId="42"/>
    <tableColumn id="8" xr3:uid="{00000000-0010-0000-0100-000008000000}" name="Dotacja" totalsRowFunction="custom" dataDxfId="41" totalsRowDxfId="40">
      <totalsRowFormula>SUM(H5:H15)</totalsRowFormula>
    </tableColumn>
    <tableColumn id="9" xr3:uid="{00000000-0010-0000-0100-000009000000}" name="Środki własne " dataDxfId="39" totalsRowDxfId="38"/>
    <tableColumn id="10" xr3:uid="{00000000-0010-0000-0100-00000A000000}" name="Wkład finansowy " dataDxfId="37" totalsRowDxfId="36"/>
    <tableColumn id="11" xr3:uid="{00000000-0010-0000-0100-00000B000000}" name="Wkład osobowy/rzeczowy" dataDxfId="35" totalsRowDxfId="34"/>
    <tableColumn id="12" xr3:uid="{00000000-0010-0000-0100-00000C000000}" name="Świadczenie pienięzne od odbiorców zadania " dataDxfId="33" totalsRowDxfId="32"/>
    <tableColumn id="13" xr3:uid="{00000000-0010-0000-0100-00000D000000}" name="Udział % dotacji w kosztach ogółem" dataDxfId="31" totalsRowDxfId="30"/>
    <tableColumn id="14" xr3:uid="{00000000-0010-0000-0100-00000E000000}" name="Spełnione wymogi formalne Tak/Nie" dataDxfId="29" totalsRowDxfId="28"/>
    <tableColumn id="15" xr3:uid="{00000000-0010-0000-0100-00000F000000}" name="Liczba punktów   max 100" dataDxfId="27" totalsRowDxfId="26"/>
    <tableColumn id="16" xr3:uid="{00000000-0010-0000-0100-000010000000}" name="Uwagi/Błędy formalne" dataDxfId="25" totalsRow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L44:L45" insertRow="1" totalsRowShown="0">
  <autoFilter ref="L44:L45" xr:uid="{00000000-0009-0000-0100-000004000000}"/>
  <tableColumns count="1">
    <tableColumn id="1" xr3:uid="{00000000-0010-0000-0300-000001000000}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4:S5" totalsRowShown="0" headerRowDxfId="23" dataDxfId="21" headerRowBorderDxfId="22" tableBorderDxfId="20" totalsRowBorderDxfId="19">
  <autoFilter ref="A4:S5" xr:uid="{00000000-0009-0000-0100-000005000000}"/>
  <tableColumns count="19">
    <tableColumn id="1" xr3:uid="{00000000-0010-0000-0400-000001000000}" name="Kolumna1" dataDxfId="18"/>
    <tableColumn id="5" xr3:uid="{00000000-0010-0000-0400-000005000000}" name="Kolumna5" dataDxfId="17"/>
    <tableColumn id="6" xr3:uid="{00000000-0010-0000-0400-000006000000}" name="Kolumna6" dataDxfId="16"/>
    <tableColumn id="7" xr3:uid="{00000000-0010-0000-0400-000007000000}" name="Kolumna7" dataDxfId="15"/>
    <tableColumn id="8" xr3:uid="{00000000-0010-0000-0400-000008000000}" name="Kolumna8" dataDxfId="14"/>
    <tableColumn id="9" xr3:uid="{00000000-0010-0000-0400-000009000000}" name="Kolumna9" dataDxfId="13"/>
    <tableColumn id="10" xr3:uid="{00000000-0010-0000-0400-00000A000000}" name="Kolumna10" dataDxfId="12"/>
    <tableColumn id="11" xr3:uid="{00000000-0010-0000-0400-00000B000000}" name="Kolumna11" dataDxfId="11"/>
    <tableColumn id="12" xr3:uid="{00000000-0010-0000-0400-00000C000000}" name="Kolumna12" dataDxfId="10"/>
    <tableColumn id="13" xr3:uid="{00000000-0010-0000-0400-00000D000000}" name="Kolumna13" dataDxfId="9"/>
    <tableColumn id="14" xr3:uid="{00000000-0010-0000-0400-00000E000000}" name="Kolumna14" dataDxfId="8"/>
    <tableColumn id="15" xr3:uid="{00000000-0010-0000-0400-00000F000000}" name="Kolumna15" dataDxfId="7"/>
    <tableColumn id="16" xr3:uid="{00000000-0010-0000-0400-000010000000}" name="Kolumna16" dataDxfId="6"/>
    <tableColumn id="17" xr3:uid="{00000000-0010-0000-0400-000011000000}" name="Kolumna17" dataDxfId="5"/>
    <tableColumn id="18" xr3:uid="{00000000-0010-0000-0400-000012000000}" name="Kolumna18" dataDxfId="4"/>
    <tableColumn id="19" xr3:uid="{00000000-0010-0000-0400-000013000000}" name="Kolumna19" dataDxfId="3"/>
    <tableColumn id="20" xr3:uid="{00000000-0010-0000-0400-000014000000}" name="Kolumna20" dataDxfId="2"/>
    <tableColumn id="21" xr3:uid="{00000000-0010-0000-0400-000015000000}" name="Kolumna21" dataDxfId="1"/>
    <tableColumn id="22" xr3:uid="{00000000-0010-0000-0400-000016000000}" name="Kolumna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topLeftCell="A15" zoomScale="80" zoomScaleNormal="80" workbookViewId="0">
      <selection activeCell="A15" sqref="A15"/>
    </sheetView>
  </sheetViews>
  <sheetFormatPr defaultRowHeight="14.4" x14ac:dyDescent="0.3"/>
  <cols>
    <col min="2" max="2" width="35" customWidth="1"/>
    <col min="3" max="3" width="22.6640625" customWidth="1"/>
    <col min="4" max="4" width="33.5546875" customWidth="1"/>
    <col min="5" max="5" width="15.5546875" customWidth="1"/>
    <col min="6" max="6" width="12.6640625" customWidth="1"/>
    <col min="7" max="7" width="14.88671875" customWidth="1"/>
    <col min="8" max="8" width="13.33203125" customWidth="1"/>
    <col min="9" max="9" width="14.6640625" customWidth="1"/>
    <col min="10" max="10" width="17" customWidth="1"/>
    <col min="11" max="11" width="15" customWidth="1"/>
    <col min="12" max="12" width="17.109375" customWidth="1"/>
    <col min="13" max="13" width="15.33203125" customWidth="1"/>
    <col min="14" max="14" width="14.88671875" customWidth="1"/>
    <col min="15" max="15" width="15.88671875" customWidth="1"/>
    <col min="16" max="16" width="51.33203125" customWidth="1"/>
  </cols>
  <sheetData>
    <row r="1" spans="1:16" s="13" customFormat="1" x14ac:dyDescent="0.3"/>
    <row r="2" spans="1:16" s="13" customFormat="1" ht="17.399999999999999" x14ac:dyDescent="0.3">
      <c r="C2" s="57" t="s">
        <v>118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6" s="13" customFormat="1" ht="15.6" x14ac:dyDescent="0.3">
      <c r="P3" s="45" t="s">
        <v>119</v>
      </c>
    </row>
    <row r="4" spans="1:16" s="50" customFormat="1" ht="66.75" customHeight="1" x14ac:dyDescent="0.3">
      <c r="A4" s="55" t="s">
        <v>0</v>
      </c>
      <c r="B4" s="51" t="s">
        <v>4</v>
      </c>
      <c r="C4" s="51" t="s">
        <v>5</v>
      </c>
      <c r="D4" s="51" t="s">
        <v>6</v>
      </c>
      <c r="E4" s="52" t="s">
        <v>7</v>
      </c>
      <c r="F4" s="44" t="s">
        <v>8</v>
      </c>
      <c r="G4" s="44" t="s">
        <v>120</v>
      </c>
      <c r="H4" s="44" t="s">
        <v>9</v>
      </c>
      <c r="I4" s="53" t="s">
        <v>121</v>
      </c>
      <c r="J4" s="54" t="s">
        <v>122</v>
      </c>
      <c r="K4" s="54" t="s">
        <v>10</v>
      </c>
      <c r="L4" s="54" t="s">
        <v>17</v>
      </c>
      <c r="M4" s="52" t="s">
        <v>18</v>
      </c>
      <c r="N4" s="44" t="s">
        <v>11</v>
      </c>
      <c r="O4" s="44" t="s">
        <v>12</v>
      </c>
      <c r="P4" s="44" t="s">
        <v>13</v>
      </c>
    </row>
    <row r="5" spans="1:16" s="13" customFormat="1" ht="409.6" customHeight="1" x14ac:dyDescent="0.3">
      <c r="A5" s="32" t="s">
        <v>74</v>
      </c>
      <c r="B5" s="15" t="s">
        <v>65</v>
      </c>
      <c r="C5" s="15" t="s">
        <v>63</v>
      </c>
      <c r="D5" s="15" t="s">
        <v>67</v>
      </c>
      <c r="E5" s="15" t="s">
        <v>64</v>
      </c>
      <c r="F5" s="16" t="s">
        <v>66</v>
      </c>
      <c r="G5" s="6">
        <v>43200</v>
      </c>
      <c r="H5" s="6">
        <v>37300</v>
      </c>
      <c r="I5" s="6">
        <v>5900</v>
      </c>
      <c r="J5" s="6">
        <v>2000</v>
      </c>
      <c r="K5" s="6">
        <v>3900</v>
      </c>
      <c r="L5" s="6">
        <v>0</v>
      </c>
      <c r="M5" s="17">
        <v>86.34</v>
      </c>
      <c r="N5" s="11" t="s">
        <v>116</v>
      </c>
      <c r="O5" s="11">
        <v>78</v>
      </c>
      <c r="P5" s="15" t="s">
        <v>101</v>
      </c>
    </row>
    <row r="6" spans="1:16" s="13" customFormat="1" ht="250.5" customHeight="1" x14ac:dyDescent="0.3">
      <c r="A6" s="32" t="s">
        <v>75</v>
      </c>
      <c r="B6" s="15" t="s">
        <v>57</v>
      </c>
      <c r="C6" s="15" t="s">
        <v>58</v>
      </c>
      <c r="D6" s="15" t="s">
        <v>60</v>
      </c>
      <c r="E6" s="15" t="s">
        <v>59</v>
      </c>
      <c r="F6" s="17">
        <v>80</v>
      </c>
      <c r="G6" s="6">
        <v>17445</v>
      </c>
      <c r="H6" s="6">
        <v>10000</v>
      </c>
      <c r="I6" s="6">
        <v>7445</v>
      </c>
      <c r="J6" s="6">
        <v>5800</v>
      </c>
      <c r="K6" s="6">
        <v>1645</v>
      </c>
      <c r="L6" s="6">
        <v>0</v>
      </c>
      <c r="M6" s="19">
        <v>57.32</v>
      </c>
      <c r="N6" s="11" t="s">
        <v>116</v>
      </c>
      <c r="O6" s="11">
        <v>78</v>
      </c>
      <c r="P6" s="25" t="s">
        <v>102</v>
      </c>
    </row>
    <row r="7" spans="1:16" s="13" customFormat="1" ht="157.5" customHeight="1" x14ac:dyDescent="0.3">
      <c r="A7" s="32" t="s">
        <v>115</v>
      </c>
      <c r="B7" s="20" t="s">
        <v>88</v>
      </c>
      <c r="C7" s="20" t="s">
        <v>42</v>
      </c>
      <c r="D7" s="20" t="s">
        <v>110</v>
      </c>
      <c r="E7" s="20" t="s">
        <v>43</v>
      </c>
      <c r="F7" s="23" t="s">
        <v>47</v>
      </c>
      <c r="G7" s="22">
        <v>22910</v>
      </c>
      <c r="H7" s="22">
        <v>20560</v>
      </c>
      <c r="I7" s="22">
        <v>2350</v>
      </c>
      <c r="J7" s="22">
        <v>1750</v>
      </c>
      <c r="K7" s="22">
        <v>600</v>
      </c>
      <c r="L7" s="22">
        <v>0</v>
      </c>
      <c r="M7" s="22">
        <v>89.74</v>
      </c>
      <c r="N7" s="12" t="s">
        <v>116</v>
      </c>
      <c r="O7" s="12">
        <v>91</v>
      </c>
      <c r="P7" s="28" t="s">
        <v>111</v>
      </c>
    </row>
    <row r="8" spans="1:16" s="13" customFormat="1" ht="258" customHeight="1" x14ac:dyDescent="0.3">
      <c r="A8" s="32" t="s">
        <v>76</v>
      </c>
      <c r="B8" s="20" t="s">
        <v>87</v>
      </c>
      <c r="C8" s="20" t="s">
        <v>51</v>
      </c>
      <c r="D8" s="20" t="s">
        <v>109</v>
      </c>
      <c r="E8" s="20" t="s">
        <v>52</v>
      </c>
      <c r="F8" s="21">
        <v>50</v>
      </c>
      <c r="G8" s="22">
        <v>59023.9</v>
      </c>
      <c r="H8" s="22">
        <v>40000</v>
      </c>
      <c r="I8" s="22">
        <v>19023.900000000001</v>
      </c>
      <c r="J8" s="22">
        <v>14013.9</v>
      </c>
      <c r="K8" s="22">
        <v>5010</v>
      </c>
      <c r="L8" s="22">
        <v>0</v>
      </c>
      <c r="M8" s="22">
        <v>67.77</v>
      </c>
      <c r="N8" s="12"/>
      <c r="O8" s="12">
        <v>0</v>
      </c>
      <c r="P8" s="28" t="s">
        <v>96</v>
      </c>
    </row>
    <row r="9" spans="1:16" s="13" customFormat="1" ht="275.25" customHeight="1" x14ac:dyDescent="0.3">
      <c r="A9" s="32" t="s">
        <v>77</v>
      </c>
      <c r="B9" s="15" t="s">
        <v>85</v>
      </c>
      <c r="C9" s="15" t="s">
        <v>48</v>
      </c>
      <c r="D9" s="15" t="s">
        <v>105</v>
      </c>
      <c r="E9" s="15" t="s">
        <v>44</v>
      </c>
      <c r="F9" s="17">
        <v>70</v>
      </c>
      <c r="G9" s="6">
        <v>57950</v>
      </c>
      <c r="H9" s="6">
        <v>39250</v>
      </c>
      <c r="I9" s="6">
        <v>5100</v>
      </c>
      <c r="J9" s="6">
        <v>0</v>
      </c>
      <c r="K9" s="6">
        <v>5100</v>
      </c>
      <c r="L9" s="6">
        <v>13600</v>
      </c>
      <c r="M9" s="19">
        <v>67.73</v>
      </c>
      <c r="N9" s="11" t="s">
        <v>116</v>
      </c>
      <c r="O9" s="11">
        <v>96</v>
      </c>
      <c r="P9" s="10" t="s">
        <v>106</v>
      </c>
    </row>
    <row r="10" spans="1:16" ht="243" customHeight="1" x14ac:dyDescent="0.3">
      <c r="A10" s="32" t="s">
        <v>78</v>
      </c>
      <c r="B10" s="15" t="s">
        <v>92</v>
      </c>
      <c r="C10" s="15" t="s">
        <v>54</v>
      </c>
      <c r="D10" s="15" t="s">
        <v>53</v>
      </c>
      <c r="E10" s="15" t="s">
        <v>55</v>
      </c>
      <c r="F10" s="17">
        <v>48</v>
      </c>
      <c r="G10" s="24">
        <v>49980</v>
      </c>
      <c r="H10" s="24">
        <v>39080</v>
      </c>
      <c r="I10" s="24">
        <v>10900</v>
      </c>
      <c r="J10" s="24">
        <v>10000</v>
      </c>
      <c r="K10" s="24">
        <v>900</v>
      </c>
      <c r="L10" s="24">
        <v>0</v>
      </c>
      <c r="M10" s="24">
        <v>78.19</v>
      </c>
      <c r="N10" s="11" t="s">
        <v>116</v>
      </c>
      <c r="O10" s="11">
        <v>87</v>
      </c>
      <c r="P10" s="15" t="s">
        <v>99</v>
      </c>
    </row>
    <row r="11" spans="1:16" ht="268.5" customHeight="1" x14ac:dyDescent="0.3">
      <c r="A11" s="32" t="s">
        <v>79</v>
      </c>
      <c r="B11" s="15" t="s">
        <v>91</v>
      </c>
      <c r="C11" s="15" t="s">
        <v>46</v>
      </c>
      <c r="D11" s="15" t="s">
        <v>113</v>
      </c>
      <c r="E11" s="15" t="s">
        <v>56</v>
      </c>
      <c r="F11" s="15">
        <v>160</v>
      </c>
      <c r="G11" s="24">
        <v>39900</v>
      </c>
      <c r="H11" s="24">
        <v>31900</v>
      </c>
      <c r="I11" s="24">
        <v>0</v>
      </c>
      <c r="J11" s="24">
        <v>0</v>
      </c>
      <c r="K11" s="24">
        <v>0</v>
      </c>
      <c r="L11" s="24">
        <v>8000</v>
      </c>
      <c r="M11" s="24">
        <v>79.95</v>
      </c>
      <c r="N11" s="11" t="s">
        <v>116</v>
      </c>
      <c r="O11" s="11">
        <v>91</v>
      </c>
      <c r="P11" s="15" t="s">
        <v>114</v>
      </c>
    </row>
    <row r="12" spans="1:16" ht="136.5" customHeight="1" x14ac:dyDescent="0.3">
      <c r="A12" s="32" t="s">
        <v>80</v>
      </c>
      <c r="B12" s="15" t="s">
        <v>90</v>
      </c>
      <c r="C12" s="15" t="s">
        <v>21</v>
      </c>
      <c r="D12" s="18" t="s">
        <v>20</v>
      </c>
      <c r="E12" s="15" t="s">
        <v>45</v>
      </c>
      <c r="F12" s="17">
        <v>10</v>
      </c>
      <c r="G12" s="6">
        <v>32240</v>
      </c>
      <c r="H12" s="6">
        <v>31040</v>
      </c>
      <c r="I12" s="6">
        <v>1200</v>
      </c>
      <c r="J12" s="6">
        <v>0</v>
      </c>
      <c r="K12" s="6">
        <v>1200</v>
      </c>
      <c r="L12" s="6">
        <v>0</v>
      </c>
      <c r="M12" s="6">
        <v>96.28</v>
      </c>
      <c r="N12" s="9" t="s">
        <v>116</v>
      </c>
      <c r="O12" s="9">
        <v>81</v>
      </c>
      <c r="P12" s="15" t="s">
        <v>98</v>
      </c>
    </row>
    <row r="13" spans="1:16" ht="303.75" customHeight="1" x14ac:dyDescent="0.3">
      <c r="A13" s="32" t="s">
        <v>81</v>
      </c>
      <c r="B13" s="15" t="s">
        <v>89</v>
      </c>
      <c r="C13" s="15" t="s">
        <v>19</v>
      </c>
      <c r="D13" s="15" t="s">
        <v>112</v>
      </c>
      <c r="E13" s="15" t="s">
        <v>41</v>
      </c>
      <c r="F13" s="17">
        <v>20</v>
      </c>
      <c r="G13" s="6">
        <v>17500</v>
      </c>
      <c r="H13" s="6">
        <v>14700</v>
      </c>
      <c r="I13" s="6">
        <v>2800</v>
      </c>
      <c r="J13" s="6">
        <v>2800</v>
      </c>
      <c r="K13" s="6">
        <v>0</v>
      </c>
      <c r="L13" s="6">
        <v>0</v>
      </c>
      <c r="M13" s="6">
        <v>84</v>
      </c>
      <c r="N13" s="9" t="s">
        <v>116</v>
      </c>
      <c r="O13" s="9">
        <v>86</v>
      </c>
      <c r="P13" s="15" t="s">
        <v>97</v>
      </c>
    </row>
    <row r="14" spans="1:16" ht="333.75" customHeight="1" x14ac:dyDescent="0.3">
      <c r="A14" s="32" t="s">
        <v>82</v>
      </c>
      <c r="B14" s="15" t="s">
        <v>68</v>
      </c>
      <c r="C14" s="15" t="s">
        <v>69</v>
      </c>
      <c r="D14" s="15" t="s">
        <v>108</v>
      </c>
      <c r="E14" s="15" t="s">
        <v>70</v>
      </c>
      <c r="F14" s="17">
        <v>20</v>
      </c>
      <c r="G14" s="6">
        <v>21775</v>
      </c>
      <c r="H14" s="6">
        <v>19000</v>
      </c>
      <c r="I14" s="6">
        <v>2775</v>
      </c>
      <c r="J14" s="6">
        <v>1875</v>
      </c>
      <c r="K14" s="6">
        <v>900</v>
      </c>
      <c r="L14" s="6">
        <v>0</v>
      </c>
      <c r="M14" s="6">
        <v>87.26</v>
      </c>
      <c r="N14" s="9" t="s">
        <v>116</v>
      </c>
      <c r="O14" s="9">
        <v>85</v>
      </c>
      <c r="P14" s="15" t="s">
        <v>95</v>
      </c>
    </row>
    <row r="15" spans="1:16" ht="332.25" customHeight="1" x14ac:dyDescent="0.3">
      <c r="A15" s="1" t="s">
        <v>83</v>
      </c>
      <c r="B15" s="15" t="s">
        <v>84</v>
      </c>
      <c r="C15" s="15" t="s">
        <v>103</v>
      </c>
      <c r="D15" s="15" t="s">
        <v>50</v>
      </c>
      <c r="E15" s="15" t="s">
        <v>49</v>
      </c>
      <c r="F15" s="17">
        <v>80</v>
      </c>
      <c r="G15" s="6">
        <v>48556</v>
      </c>
      <c r="H15" s="6">
        <v>39956</v>
      </c>
      <c r="I15" s="6">
        <v>8600</v>
      </c>
      <c r="J15" s="6">
        <v>0</v>
      </c>
      <c r="K15" s="6">
        <v>8600</v>
      </c>
      <c r="L15" s="6">
        <v>0</v>
      </c>
      <c r="M15" s="19">
        <v>82.287999999999997</v>
      </c>
      <c r="N15" s="11" t="s">
        <v>116</v>
      </c>
      <c r="O15" s="11">
        <v>78</v>
      </c>
      <c r="P15" s="26" t="s">
        <v>104</v>
      </c>
    </row>
    <row r="16" spans="1:16" x14ac:dyDescent="0.3">
      <c r="A16" s="2"/>
      <c r="B16" s="14"/>
      <c r="C16" s="14"/>
      <c r="D16" s="14"/>
      <c r="E16" s="14"/>
      <c r="F16" s="14"/>
      <c r="G16" s="14"/>
      <c r="H16" s="8">
        <f>SUM(H5:H15)</f>
        <v>322786</v>
      </c>
      <c r="I16" s="14"/>
      <c r="J16" s="14"/>
      <c r="K16" s="14"/>
      <c r="L16" s="14"/>
      <c r="M16" s="14"/>
      <c r="N16" s="14"/>
      <c r="O16" s="14"/>
      <c r="P16" s="14"/>
    </row>
    <row r="17" spans="1:16" ht="194.25" customHeight="1" x14ac:dyDescent="0.3">
      <c r="A17" s="3"/>
      <c r="B17" s="3"/>
      <c r="C17" s="3"/>
      <c r="D17" s="3"/>
      <c r="E17" s="3"/>
      <c r="F17" s="3"/>
      <c r="G17" s="3"/>
      <c r="H17" s="7"/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3"/>
      <c r="B18" s="3"/>
      <c r="C18" s="3"/>
      <c r="D18" s="3"/>
      <c r="E18" s="3"/>
      <c r="F18" s="3"/>
      <c r="G18" s="3"/>
      <c r="H18" s="7"/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5" spans="1:16" ht="182.25" customHeight="1" x14ac:dyDescent="0.3"/>
  </sheetData>
  <mergeCells count="1">
    <mergeCell ref="C2:M2"/>
  </mergeCells>
  <pageMargins left="0.7" right="0.7" top="0.75" bottom="0.75" header="0.3" footer="0.3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4"/>
  <sheetViews>
    <sheetView tabSelected="1" topLeftCell="L1" zoomScale="95" zoomScaleNormal="95" workbookViewId="0">
      <selection activeCell="S3" sqref="S3"/>
    </sheetView>
  </sheetViews>
  <sheetFormatPr defaultRowHeight="14.4" x14ac:dyDescent="0.3"/>
  <cols>
    <col min="1" max="1" width="6.6640625" customWidth="1"/>
    <col min="2" max="4" width="0" hidden="1" customWidth="1"/>
    <col min="5" max="5" width="28.6640625" customWidth="1"/>
    <col min="6" max="6" width="19.6640625" customWidth="1"/>
    <col min="7" max="7" width="39.44140625" customWidth="1"/>
    <col min="8" max="8" width="15.109375" customWidth="1"/>
    <col min="9" max="9" width="18.5546875" bestFit="1" customWidth="1"/>
    <col min="10" max="10" width="14.88671875" customWidth="1"/>
    <col min="11" max="11" width="15" customWidth="1"/>
    <col min="12" max="12" width="14.6640625" customWidth="1"/>
    <col min="13" max="13" width="13.6640625" customWidth="1"/>
    <col min="14" max="14" width="15.5546875" customWidth="1"/>
    <col min="15" max="15" width="12.88671875" customWidth="1"/>
    <col min="16" max="16" width="14.6640625" customWidth="1"/>
    <col min="17" max="17" width="20.5546875" customWidth="1"/>
    <col min="18" max="18" width="15" customWidth="1"/>
    <col min="19" max="19" width="103" customWidth="1"/>
  </cols>
  <sheetData>
    <row r="1" spans="1:19" s="13" customFormat="1" x14ac:dyDescent="0.3"/>
    <row r="2" spans="1:19" s="13" customFormat="1" ht="15.6" x14ac:dyDescent="0.3">
      <c r="G2" s="58" t="s">
        <v>123</v>
      </c>
      <c r="H2" s="59"/>
      <c r="I2" s="59"/>
      <c r="J2" s="59"/>
      <c r="K2" s="59"/>
      <c r="L2" s="59"/>
      <c r="M2" s="59"/>
      <c r="N2" s="59"/>
    </row>
    <row r="3" spans="1:19" s="13" customFormat="1" ht="15.6" x14ac:dyDescent="0.3">
      <c r="S3" s="45" t="s">
        <v>117</v>
      </c>
    </row>
    <row r="4" spans="1:19" s="3" customFormat="1" x14ac:dyDescent="0.3">
      <c r="A4" s="35" t="s">
        <v>22</v>
      </c>
      <c r="B4" s="37" t="s">
        <v>23</v>
      </c>
      <c r="C4" s="37" t="s">
        <v>24</v>
      </c>
      <c r="D4" s="37" t="s">
        <v>25</v>
      </c>
      <c r="E4" s="38" t="s">
        <v>26</v>
      </c>
      <c r="F4" s="39" t="s">
        <v>27</v>
      </c>
      <c r="G4" s="39" t="s">
        <v>28</v>
      </c>
      <c r="H4" s="39" t="s">
        <v>29</v>
      </c>
      <c r="I4" s="46" t="s">
        <v>30</v>
      </c>
      <c r="J4" s="43" t="s">
        <v>31</v>
      </c>
      <c r="K4" s="43" t="s">
        <v>32</v>
      </c>
      <c r="L4" s="43" t="s">
        <v>33</v>
      </c>
      <c r="M4" s="38" t="s">
        <v>34</v>
      </c>
      <c r="N4" s="39" t="s">
        <v>35</v>
      </c>
      <c r="O4" s="39" t="s">
        <v>36</v>
      </c>
      <c r="P4" s="47" t="s">
        <v>37</v>
      </c>
      <c r="Q4" s="48" t="s">
        <v>38</v>
      </c>
      <c r="R4" s="48" t="s">
        <v>39</v>
      </c>
      <c r="S4" s="48" t="s">
        <v>40</v>
      </c>
    </row>
    <row r="5" spans="1:19" s="3" customFormat="1" ht="43.5" customHeigh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7" t="s">
        <v>4</v>
      </c>
      <c r="F5" s="37" t="s">
        <v>5</v>
      </c>
      <c r="G5" s="37" t="s">
        <v>6</v>
      </c>
      <c r="H5" s="38" t="s">
        <v>7</v>
      </c>
      <c r="I5" s="39" t="s">
        <v>8</v>
      </c>
      <c r="J5" s="40" t="s">
        <v>14</v>
      </c>
      <c r="K5" s="39" t="s">
        <v>9</v>
      </c>
      <c r="L5" s="41" t="s">
        <v>15</v>
      </c>
      <c r="M5" s="42" t="s">
        <v>16</v>
      </c>
      <c r="N5" s="43" t="s">
        <v>10</v>
      </c>
      <c r="O5" s="43" t="s">
        <v>17</v>
      </c>
      <c r="P5" s="38" t="s">
        <v>18</v>
      </c>
      <c r="Q5" s="49" t="s">
        <v>11</v>
      </c>
      <c r="R5" s="49" t="s">
        <v>12</v>
      </c>
      <c r="S5" s="49" t="s">
        <v>13</v>
      </c>
    </row>
    <row r="6" spans="1:19" ht="409.5" customHeight="1" x14ac:dyDescent="0.3">
      <c r="A6" s="4" t="s">
        <v>74</v>
      </c>
      <c r="B6" s="29"/>
      <c r="C6" s="29"/>
      <c r="D6" s="29"/>
      <c r="E6" s="15" t="s">
        <v>86</v>
      </c>
      <c r="F6" s="15" t="s">
        <v>61</v>
      </c>
      <c r="G6" s="15" t="s">
        <v>107</v>
      </c>
      <c r="H6" s="15" t="s">
        <v>62</v>
      </c>
      <c r="I6" s="17">
        <v>10</v>
      </c>
      <c r="J6" s="6">
        <v>40223.199999999997</v>
      </c>
      <c r="K6" s="6">
        <v>38000</v>
      </c>
      <c r="L6" s="6">
        <v>2223.1999999999998</v>
      </c>
      <c r="M6" s="6">
        <v>1323.2</v>
      </c>
      <c r="N6" s="6">
        <v>900</v>
      </c>
      <c r="O6" s="6">
        <v>0</v>
      </c>
      <c r="P6" s="6">
        <v>94.47</v>
      </c>
      <c r="Q6" s="9" t="s">
        <v>124</v>
      </c>
      <c r="R6" s="9">
        <v>0</v>
      </c>
      <c r="S6" s="27" t="s">
        <v>94</v>
      </c>
    </row>
    <row r="7" spans="1:19" s="13" customFormat="1" ht="409.5" customHeight="1" x14ac:dyDescent="0.3">
      <c r="A7" s="4" t="s">
        <v>75</v>
      </c>
      <c r="B7" s="5"/>
      <c r="C7" s="5"/>
      <c r="D7" s="5"/>
      <c r="E7" s="15" t="s">
        <v>93</v>
      </c>
      <c r="F7" s="31" t="s">
        <v>71</v>
      </c>
      <c r="G7" s="31" t="s">
        <v>73</v>
      </c>
      <c r="H7" s="34" t="s">
        <v>72</v>
      </c>
      <c r="I7" s="30">
        <v>25</v>
      </c>
      <c r="J7" s="33">
        <v>66520</v>
      </c>
      <c r="K7" s="33">
        <v>40000</v>
      </c>
      <c r="L7" s="33">
        <v>26520</v>
      </c>
      <c r="M7" s="33">
        <v>3270</v>
      </c>
      <c r="N7" s="33">
        <v>23250</v>
      </c>
      <c r="O7" s="33">
        <v>0</v>
      </c>
      <c r="P7" s="33">
        <v>60.13</v>
      </c>
      <c r="Q7" s="30" t="s">
        <v>124</v>
      </c>
      <c r="R7" s="30">
        <v>58</v>
      </c>
      <c r="S7" s="31" t="s">
        <v>100</v>
      </c>
    </row>
    <row r="8" spans="1:19" x14ac:dyDescent="0.3">
      <c r="K8" s="56">
        <f>K6+K7</f>
        <v>78000</v>
      </c>
    </row>
    <row r="44" spans="12:12" x14ac:dyDescent="0.3">
      <c r="L44" t="s">
        <v>22</v>
      </c>
    </row>
  </sheetData>
  <mergeCells count="1">
    <mergeCell ref="G2:N2"/>
  </mergeCells>
  <phoneticPr fontId="5" type="noConversion"/>
  <pageMargins left="0.7" right="0.7" top="0.75" bottom="0.75" header="0.3" footer="0.3"/>
  <pageSetup paperSize="9" scale="35" fitToHeight="0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G L V U p R X K 8 S j A A A A 9 Q A A A B I A H A B D b 2 5 m a W c v U G F j a 2 F n Z S 5 4 b W w g o h g A K K A U A A A A A A A A A A A A A A A A A A A A A A A A A A A A h Y 8 x D o I w G I W v Q r r T l u K g 5 K c M r p C Q m B j X p l R s h E J o s d z N w S N 5 B T G K u j m + 7 3 3 D e / f r D b K p b Y K L G q z u T I o i T F G g j O w q b e o U j e 4 Y r l H G o R T y L G o V z L K x y W S r F J 2 c 6 x N C v P f Y x 7 g b a s I o j c i h y H f y p F q B P r L + L 4 f a W C e M V I j D / j W G M 7 y J 8 Y o x T I E s D A p t v j 2 b 5 z 7 b H w j b s X H j o H j f h G U O Z I l A 3 h f 4 A 1 B L A w Q U A A I A C A C Q Y t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G L V U i i K R 7 g O A A A A E Q A A A B M A H A B G b 3 J t d W x h c y 9 T Z W N 0 a W 9 u M S 5 t I K I Y A C i g F A A A A A A A A A A A A A A A A A A A A A A A A A A A A C t O T S 7 J z M 9 T C I b Q h t Y A U E s B A i 0 A F A A C A A g A k G L V U p R X K 8 S j A A A A 9 Q A A A B I A A A A A A A A A A A A A A A A A A A A A A E N v b m Z p Z y 9 Q Y W N r Y W d l L n h t b F B L A Q I t A B Q A A g A I A J B i 1 V I P y u m r p A A A A O k A A A A T A A A A A A A A A A A A A A A A A O 8 A A A B b Q 2 9 u d G V u d F 9 U e X B l c 1 0 u e G 1 s U E s B A i 0 A F A A C A A g A k G L V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M u e c T N u y B K j n X A 9 / F a U u w A A A A A A g A A A A A A A 2 Y A A M A A A A A Q A A A A Y 1 5 4 s Q + m A m I 1 F L S + 5 J u i D A A A A A A E g A A A o A A A A B A A A A D i 5 q 6 E Q A o 2 k s f r n B n 8 p F B l U A A A A K p 7 o W r 9 v i C S c r P h + h W i b m c s n j P u A K 1 y Y 8 j 2 w L g l 3 N f F 1 7 5 F F a d l a u L o a u c e X i E u x R n R G X h X v 8 T r n r f K w v W r V 2 u 4 N 0 x o P 7 w E R I i G W B O z z q 7 m F A A A A D d A D a 1 i U C 7 9 p Z + S H J o P G e l 4 Q 4 w v < / D a t a M a s h u p > 
</file>

<file path=customXml/itemProps1.xml><?xml version="1.0" encoding="utf-8"?>
<ds:datastoreItem xmlns:ds="http://schemas.openxmlformats.org/officeDocument/2006/customXml" ds:itemID="{C684A3E0-7847-4417-88EB-251A769C82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OFERTY PRZYJĘTE</vt:lpstr>
      <vt:lpstr>OFERTY ODRZUCONE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Ziętek</dc:creator>
  <cp:lastModifiedBy>Rafał Tomaszewski</cp:lastModifiedBy>
  <cp:lastPrinted>2022-07-01T09:28:01Z</cp:lastPrinted>
  <dcterms:created xsi:type="dcterms:W3CDTF">2021-06-11T04:50:32Z</dcterms:created>
  <dcterms:modified xsi:type="dcterms:W3CDTF">2022-07-01T09:28:07Z</dcterms:modified>
</cp:coreProperties>
</file>