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 USŁUGI LEŚNE 2025\"/>
    </mc:Choice>
  </mc:AlternateContent>
  <xr:revisionPtr revIDLastSave="0" documentId="13_ncr:1_{5BA0F6D5-D7DF-4023-A11D-13D02A683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2" r:id="rId1"/>
  </sheets>
  <definedNames>
    <definedName name="_xlnm.Print_Area" localSheetId="0">'Formularz ofertowy'!$B$1:$O$132</definedName>
  </definedNames>
  <calcPr calcId="181029"/>
</workbook>
</file>

<file path=xl/calcChain.xml><?xml version="1.0" encoding="utf-8"?>
<calcChain xmlns="http://schemas.openxmlformats.org/spreadsheetml/2006/main">
  <c r="B26" i="2" l="1"/>
  <c r="F94" i="2" l="1"/>
  <c r="F93" i="2"/>
  <c r="L91" i="2"/>
  <c r="K91" i="2"/>
  <c r="I91" i="2"/>
  <c r="L90" i="2"/>
  <c r="K90" i="2"/>
  <c r="I90" i="2"/>
  <c r="L89" i="2"/>
  <c r="K89" i="2"/>
  <c r="I89" i="2"/>
  <c r="L88" i="2"/>
  <c r="K88" i="2"/>
  <c r="I88" i="2"/>
  <c r="L87" i="2"/>
  <c r="K87" i="2"/>
  <c r="I87" i="2"/>
  <c r="L86" i="2"/>
  <c r="K86" i="2"/>
  <c r="I86" i="2"/>
  <c r="L85" i="2"/>
  <c r="K85" i="2"/>
  <c r="I85" i="2"/>
  <c r="L84" i="2"/>
  <c r="K84" i="2"/>
  <c r="I84" i="2"/>
  <c r="L83" i="2"/>
  <c r="K83" i="2"/>
  <c r="I83" i="2"/>
  <c r="L82" i="2"/>
  <c r="K82" i="2"/>
  <c r="I82" i="2"/>
  <c r="L81" i="2"/>
  <c r="K81" i="2"/>
  <c r="I81" i="2"/>
  <c r="L80" i="2"/>
  <c r="K80" i="2"/>
  <c r="I80" i="2"/>
  <c r="L79" i="2"/>
  <c r="K79" i="2"/>
  <c r="I79" i="2"/>
  <c r="L78" i="2"/>
  <c r="K78" i="2"/>
  <c r="I78" i="2"/>
  <c r="L77" i="2"/>
  <c r="K77" i="2"/>
  <c r="I77" i="2"/>
  <c r="L76" i="2"/>
  <c r="K76" i="2"/>
  <c r="I76" i="2"/>
  <c r="L75" i="2"/>
  <c r="K75" i="2"/>
  <c r="I75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3" i="2"/>
  <c r="K53" i="2"/>
  <c r="I53" i="2"/>
  <c r="L48" i="2"/>
  <c r="K48" i="2"/>
  <c r="I48" i="2"/>
  <c r="L43" i="2"/>
  <c r="K43" i="2"/>
  <c r="I43" i="2"/>
  <c r="L38" i="2"/>
  <c r="K38" i="2"/>
  <c r="I38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<sst xmlns="http://schemas.openxmlformats.org/spreadsheetml/2006/main" count="268" uniqueCount="164">
  <si>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</si>
  <si>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</si>
  <si>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</si>
  <si>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</si>
  <si>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</si>
  <si>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</si>
  <si>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</si>
  <si>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</si>
  <si>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</si>
  <si>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</si>
  <si>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</si>
  <si>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</si>
  <si>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</si>
  <si>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</si>
  <si>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</si>
  <si>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</si>
  <si>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</si>
  <si>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</si>
  <si>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</si>
  <si>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</si>
  <si>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</si>
  <si>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</si>
  <si>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59</t>
  </si>
  <si>
    <t>WYK-TAL40</t>
  </si>
  <si>
    <t>Zdarcie pokrywy na talerzach 40 cm x 40 cm</t>
  </si>
  <si>
    <t>TSZT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</si>
  <si>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</si>
  <si>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</si>
  <si>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</si>
  <si>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</si>
  <si>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</si>
  <si>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</si>
  <si>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</si>
  <si>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</si>
  <si>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</si>
  <si>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</si>
  <si>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</si>
  <si>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</si>
  <si>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</si>
  <si>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</si>
  <si>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</si>
  <si>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</si>
  <si>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</si>
  <si>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</si>
  <si>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</si>
  <si>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</si>
  <si>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</si>
  <si>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</si>
  <si>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</si>
  <si>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</si>
  <si>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</si>
  <si>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</si>
  <si>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</si>
  <si>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</si>
  <si>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</si>
  <si>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</si>
  <si>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</si>
  <si>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</si>
  <si>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</si>
  <si>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</si>
  <si>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</si>
  <si>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</si>
  <si>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</si>
  <si>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</si>
  <si>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</si>
  <si>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</si>
  <si>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</si>
  <si>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</si>
  <si>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</si>
  <si>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</si>
  <si>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</si>
  <si>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</si>
  <si>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</si>
  <si>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</si>
  <si>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</si>
  <si>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</si>
  <si>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</si>
  <si>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</si>
  <si>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</si>
  <si>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</si>
  <si>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157</t>
  </si>
  <si>
    <t>SZUK-PĘDR</t>
  </si>
  <si>
    <t>Badanie zapędraczenia gleby - dół o objętości 0,5 m3</t>
  </si>
  <si>
    <t>159</t>
  </si>
  <si>
    <t>SZUK-OWAD</t>
  </si>
  <si>
    <t>Próbne poszukiwania owadów w ściółce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</si>
  <si>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</si>
  <si>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</si>
  <si>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</si>
  <si>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</si>
  <si>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</si>
  <si>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</si>
  <si>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</si>
  <si>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</si>
  <si>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</si>
  <si>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</si>
  <si>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</si>
  <si>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</si>
  <si>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KMTR</t>
  </si>
  <si>
    <t>329</t>
  </si>
  <si>
    <t>ŻEL-1</t>
  </si>
  <si>
    <t>Żelowanie 1-latek</t>
  </si>
  <si>
    <t>330</t>
  </si>
  <si>
    <t>ŻEL-2</t>
  </si>
  <si>
    <t>Żelowanie 2-latek</t>
  </si>
  <si>
    <t>360</t>
  </si>
  <si>
    <t>ZB-NASDB</t>
  </si>
  <si>
    <t>Zbiór nasion dęba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</si>
  <si>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</si>
  <si>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</si>
  <si>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</si>
  <si>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</si>
  <si>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</si>
  <si>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</si>
  <si>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</si>
  <si>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</si>
  <si>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</si>
  <si>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</si>
  <si>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</si>
  <si>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</si>
  <si>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</si>
  <si>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</si>
  <si>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</si>
  <si>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</si>
  <si>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</si>
  <si>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</si>
  <si>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</si>
  <si>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</si>
  <si>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</si>
  <si>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</si>
  <si>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</si>
  <si>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</si>
  <si>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</si>
  <si>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</si>
  <si>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</si>
  <si>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</si>
  <si>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</si>
  <si>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</si>
  <si>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</si>
  <si>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</si>
  <si>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</si>
  <si>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</si>
  <si>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</si>
  <si>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</si>
  <si>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</si>
  <si>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</si>
  <si>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</si>
  <si>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</si>
  <si>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</si>
  <si>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</si>
  <si>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</si>
  <si>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</si>
  <si>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</si>
  <si>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</si>
  <si>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</si>
  <si>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</si>
  <si>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</si>
  <si>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</si>
  <si>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</si>
  <si>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</si>
  <si>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ZG.270.10.2024</t>
  </si>
  <si>
    <t xml:space="preserve">42-286 Koszęcin, ul. Sobieskiego 1                 </t>
  </si>
  <si>
    <t>Odpowiadając na ogłoszenie o przetargu nieograniczonym na „Wykonywanie usług z zakresu gospodarki leśnej na terenie Nadleśnictwa Koszęcin w roku 2025'' składamy niniejszym ofertę na pakiet I/2025 tego zamówienia:</t>
  </si>
  <si>
    <t>(Nazwa i adres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</si>
</sst>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11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2"/>
  <sheetViews>
    <sheetView tabSelected="1" workbookViewId="0">
      <selection activeCell="B1" sqref="B1:O13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24" customHeight="1" x14ac:dyDescent="0.2">
      <c r="J1" s="14" t="s">
        <v>160</v>
      </c>
      <c r="K1" s="14"/>
      <c r="L1" s="14"/>
      <c r="M1" s="14"/>
      <c r="N1" s="14"/>
    </row>
    <row r="2" spans="2:15" s="1" customFormat="1" ht="17.100000000000001" customHeight="1" x14ac:dyDescent="0.2">
      <c r="I2" s="11" t="s">
        <v>146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18"/>
      <c r="C3" s="18"/>
      <c r="D3" s="18"/>
      <c r="E3" s="18"/>
    </row>
    <row r="4" spans="2:15" s="1" customFormat="1" ht="2.65" customHeight="1" x14ac:dyDescent="0.2">
      <c r="B4" s="19"/>
      <c r="C4" s="19"/>
      <c r="D4" s="19"/>
    </row>
    <row r="5" spans="2:15" s="1" customFormat="1" ht="28.7" customHeight="1" x14ac:dyDescent="0.2">
      <c r="B5" s="18"/>
      <c r="C5" s="18"/>
      <c r="D5" s="18"/>
      <c r="E5" s="18"/>
    </row>
    <row r="6" spans="2:15" s="1" customFormat="1" ht="2.65" customHeight="1" x14ac:dyDescent="0.2">
      <c r="B6" s="19"/>
      <c r="C6" s="19"/>
      <c r="D6" s="19"/>
    </row>
    <row r="7" spans="2:15" s="1" customFormat="1" ht="28.7" customHeight="1" x14ac:dyDescent="0.2">
      <c r="B7" s="18"/>
      <c r="C7" s="18"/>
      <c r="D7" s="18"/>
      <c r="E7" s="18"/>
    </row>
    <row r="8" spans="2:15" s="1" customFormat="1" ht="5.25" customHeight="1" x14ac:dyDescent="0.2">
      <c r="B8" s="19"/>
      <c r="C8" s="19"/>
      <c r="D8" s="19"/>
    </row>
    <row r="9" spans="2:15" s="1" customFormat="1" ht="4.3499999999999996" customHeight="1" x14ac:dyDescent="0.2"/>
    <row r="10" spans="2:15" s="1" customFormat="1" ht="6.95" customHeight="1" x14ac:dyDescent="0.2">
      <c r="B10" s="40" t="s">
        <v>163</v>
      </c>
      <c r="C10" s="40"/>
      <c r="D10" s="40"/>
    </row>
    <row r="11" spans="2:15" s="1" customFormat="1" ht="12.2" customHeight="1" x14ac:dyDescent="0.2">
      <c r="B11" s="40"/>
      <c r="C11" s="40"/>
      <c r="D11" s="40"/>
      <c r="G11" s="29" t="s">
        <v>132</v>
      </c>
      <c r="H11" s="29"/>
      <c r="I11" s="29"/>
      <c r="J11" s="29"/>
      <c r="K11" s="29"/>
      <c r="L11" s="29"/>
      <c r="M11" s="29"/>
      <c r="N11" s="29"/>
    </row>
    <row r="12" spans="2:15" s="1" customFormat="1" ht="7.9" customHeight="1" x14ac:dyDescent="0.2">
      <c r="G12" s="29"/>
      <c r="H12" s="29"/>
      <c r="I12" s="29"/>
      <c r="J12" s="29"/>
      <c r="K12" s="29"/>
      <c r="L12" s="29"/>
      <c r="M12" s="29"/>
      <c r="N12" s="29"/>
    </row>
    <row r="13" spans="2:15" s="1" customFormat="1" ht="20.25" customHeight="1" x14ac:dyDescent="0.2"/>
    <row r="14" spans="2:15" s="1" customFormat="1" ht="24" customHeight="1" x14ac:dyDescent="0.2">
      <c r="E14" s="22" t="s">
        <v>147</v>
      </c>
      <c r="F14" s="22"/>
      <c r="G14" s="22"/>
    </row>
    <row r="15" spans="2:15" s="1" customFormat="1" ht="43.15" customHeight="1" x14ac:dyDescent="0.2"/>
    <row r="16" spans="2:15" s="1" customFormat="1" ht="20.85" customHeight="1" x14ac:dyDescent="0.2">
      <c r="B16" s="13" t="s">
        <v>133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85" customHeight="1" x14ac:dyDescent="0.2">
      <c r="B18" s="13" t="s">
        <v>134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85" customHeight="1" x14ac:dyDescent="0.2">
      <c r="B20" s="13" t="s">
        <v>135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85" customHeight="1" x14ac:dyDescent="0.2">
      <c r="B22" s="17" t="s">
        <v>161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50.1" customHeight="1" x14ac:dyDescent="0.2">
      <c r="B24" s="31" t="s">
        <v>162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3" t="str">
        <f xml:space="preserve"> "1. Za wykonanie przedmiotu zamówienia w tym Pakiecie oferujemy następujące wynagrodzenie brutto: " &amp; TEXT(F94,"# ##0,00") &amp; " PLN. " &amp; CHAR(10) &amp; "2. Wynagrodzenie zaoferowane w pkt 1 powyżej wynika z poniższego Kosztorysu Ofertowego i stanowi sumę wartości całkowitych brutto za poszczególne pozycje (prace) tworzące ten Pakiet:"</f>
        <v>1.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136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3869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5">
        <f>ROUND(I32+ K32,2)</f>
        <v>0</v>
      </c>
      <c r="M32" s="16"/>
    </row>
    <row r="33" spans="2:13" s="1" customFormat="1" ht="3.2" customHeight="1" x14ac:dyDescent="0.2"/>
    <row r="34" spans="2:13" s="1" customFormat="1" ht="18.2" customHeight="1" x14ac:dyDescent="0.2">
      <c r="B34" s="13" t="s">
        <v>137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2361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5">
        <f>ROUND(I37+ K37,2)</f>
        <v>0</v>
      </c>
      <c r="M37" s="16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1383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5">
        <f>ROUND(I38+ K38,2)</f>
        <v>0</v>
      </c>
      <c r="M38" s="16"/>
    </row>
    <row r="39" spans="2:13" s="1" customFormat="1" ht="3.2" customHeight="1" x14ac:dyDescent="0.2"/>
    <row r="40" spans="2:13" s="1" customFormat="1" ht="18.2" customHeight="1" x14ac:dyDescent="0.2">
      <c r="B40" s="13" t="s">
        <v>138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2" t="s">
        <v>10</v>
      </c>
      <c r="M42" s="12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5148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5">
        <f>ROUND(I43+ K43,2)</f>
        <v>0</v>
      </c>
      <c r="M43" s="16"/>
    </row>
    <row r="44" spans="2:13" s="1" customFormat="1" ht="3.2" customHeight="1" x14ac:dyDescent="0.2"/>
    <row r="45" spans="2:13" s="1" customFormat="1" ht="18.2" customHeight="1" x14ac:dyDescent="0.2">
      <c r="B45" s="13" t="s">
        <v>139</v>
      </c>
      <c r="C45" s="13"/>
      <c r="D45" s="13"/>
      <c r="E45" s="13"/>
      <c r="F45" s="13"/>
      <c r="G45" s="13"/>
      <c r="H45" s="13"/>
      <c r="I45" s="13"/>
      <c r="J45" s="13"/>
      <c r="K45" s="13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2" t="s">
        <v>10</v>
      </c>
      <c r="M47" s="12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2610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5">
        <f>ROUND(I48+ K48,2)</f>
        <v>0</v>
      </c>
      <c r="M48" s="16"/>
    </row>
    <row r="49" spans="2:13" s="1" customFormat="1" ht="3.2" customHeight="1" x14ac:dyDescent="0.2"/>
    <row r="50" spans="2:13" s="1" customFormat="1" ht="18.2" customHeight="1" x14ac:dyDescent="0.2">
      <c r="B50" s="13" t="s">
        <v>140</v>
      </c>
      <c r="C50" s="13"/>
      <c r="D50" s="13"/>
      <c r="E50" s="13"/>
      <c r="F50" s="13"/>
      <c r="G50" s="13"/>
      <c r="H50" s="13"/>
      <c r="I50" s="13"/>
      <c r="J50" s="13"/>
      <c r="K50" s="13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2" t="s">
        <v>10</v>
      </c>
      <c r="M52" s="12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1215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5">
        <f>ROUND(I53+ K53,2)</f>
        <v>0</v>
      </c>
      <c r="M53" s="16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2" t="s">
        <v>10</v>
      </c>
      <c r="M55" s="12"/>
    </row>
    <row r="56" spans="2:13" s="1" customFormat="1" ht="38.8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18.3</v>
      </c>
      <c r="H56" s="10">
        <v>0</v>
      </c>
      <c r="I56" s="9">
        <f t="shared" ref="I56:I91" si="0">ROUND(G56* H56,2)</f>
        <v>0</v>
      </c>
      <c r="J56" s="5">
        <v>8</v>
      </c>
      <c r="K56" s="9">
        <f t="shared" ref="K56:K91" si="1">ROUND(I56* J56/100,2)</f>
        <v>0</v>
      </c>
      <c r="L56" s="15">
        <f t="shared" ref="L56:L91" si="2">ROUND(I56+ K56,2)</f>
        <v>0</v>
      </c>
      <c r="M56" s="16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1.45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5">
        <f t="shared" si="2"/>
        <v>0</v>
      </c>
      <c r="M57" s="16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14</v>
      </c>
      <c r="G58" s="8">
        <v>164.5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5">
        <f t="shared" si="2"/>
        <v>0</v>
      </c>
      <c r="M58" s="16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58.25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5">
        <f t="shared" si="2"/>
        <v>0</v>
      </c>
      <c r="M59" s="16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25</v>
      </c>
      <c r="G60" s="8">
        <v>24.5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5">
        <f t="shared" si="2"/>
        <v>0</v>
      </c>
      <c r="M60" s="16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25</v>
      </c>
      <c r="G61" s="8">
        <v>2.1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5">
        <f t="shared" si="2"/>
        <v>0</v>
      </c>
      <c r="M61" s="16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25</v>
      </c>
      <c r="G62" s="8">
        <v>92.35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5">
        <f t="shared" si="2"/>
        <v>0</v>
      </c>
      <c r="M62" s="16"/>
    </row>
    <row r="63" spans="2:13" s="1" customFormat="1" ht="28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25</v>
      </c>
      <c r="G63" s="8">
        <v>1.3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5">
        <f t="shared" si="2"/>
        <v>0</v>
      </c>
      <c r="M63" s="16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25</v>
      </c>
      <c r="G64" s="8">
        <v>178.5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5">
        <f t="shared" si="2"/>
        <v>0</v>
      </c>
      <c r="M64" s="16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21</v>
      </c>
      <c r="G65" s="8">
        <v>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5">
        <f t="shared" si="2"/>
        <v>0</v>
      </c>
      <c r="M65" s="16"/>
    </row>
    <row r="66" spans="2:13" s="1" customFormat="1" ht="28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21</v>
      </c>
      <c r="G66" s="8">
        <v>17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5">
        <f t="shared" si="2"/>
        <v>0</v>
      </c>
      <c r="M66" s="16"/>
    </row>
    <row r="67" spans="2:13" s="1" customFormat="1" ht="28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21</v>
      </c>
      <c r="G67" s="8">
        <v>4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5">
        <f t="shared" si="2"/>
        <v>0</v>
      </c>
      <c r="M67" s="16"/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21</v>
      </c>
      <c r="G68" s="8">
        <v>23.84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5">
        <f t="shared" si="2"/>
        <v>0</v>
      </c>
      <c r="M68" s="16"/>
    </row>
    <row r="69" spans="2:13" s="1" customFormat="1" ht="19.7" customHeight="1" x14ac:dyDescent="0.2">
      <c r="B69" s="5">
        <v>20</v>
      </c>
      <c r="C69" s="6" t="s">
        <v>59</v>
      </c>
      <c r="D69" s="6" t="s">
        <v>60</v>
      </c>
      <c r="E69" s="7" t="s">
        <v>61</v>
      </c>
      <c r="F69" s="6" t="s">
        <v>21</v>
      </c>
      <c r="G69" s="8">
        <v>83.02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5">
        <f t="shared" si="2"/>
        <v>0</v>
      </c>
      <c r="M69" s="16"/>
    </row>
    <row r="70" spans="2:13" s="1" customFormat="1" ht="19.7" customHeight="1" x14ac:dyDescent="0.2">
      <c r="B70" s="5">
        <v>21</v>
      </c>
      <c r="C70" s="6" t="s">
        <v>62</v>
      </c>
      <c r="D70" s="6" t="s">
        <v>63</v>
      </c>
      <c r="E70" s="7" t="s">
        <v>64</v>
      </c>
      <c r="F70" s="6" t="s">
        <v>65</v>
      </c>
      <c r="G70" s="8">
        <v>48.53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5">
        <f t="shared" si="2"/>
        <v>0</v>
      </c>
      <c r="M70" s="16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65</v>
      </c>
      <c r="G71" s="8">
        <v>2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5">
        <f t="shared" si="2"/>
        <v>0</v>
      </c>
      <c r="M71" s="16"/>
    </row>
    <row r="72" spans="2:13" s="1" customFormat="1" ht="19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65</v>
      </c>
      <c r="G72" s="8">
        <v>2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5">
        <f t="shared" si="2"/>
        <v>0</v>
      </c>
      <c r="M72" s="16"/>
    </row>
    <row r="73" spans="2:13" s="1" customFormat="1" ht="19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75</v>
      </c>
      <c r="G73" s="8">
        <v>65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5">
        <f t="shared" si="2"/>
        <v>0</v>
      </c>
      <c r="M73" s="16"/>
    </row>
    <row r="74" spans="2:13" s="1" customFormat="1" ht="19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79</v>
      </c>
      <c r="G74" s="8">
        <v>70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5">
        <f t="shared" si="2"/>
        <v>0</v>
      </c>
      <c r="M74" s="16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79</v>
      </c>
      <c r="G75" s="8">
        <v>12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5">
        <f t="shared" si="2"/>
        <v>0</v>
      </c>
      <c r="M75" s="16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79</v>
      </c>
      <c r="G76" s="8">
        <v>10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5">
        <f t="shared" si="2"/>
        <v>0</v>
      </c>
      <c r="M76" s="16"/>
    </row>
    <row r="77" spans="2:13" s="1" customFormat="1" ht="28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79</v>
      </c>
      <c r="G77" s="8">
        <v>12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5">
        <f t="shared" si="2"/>
        <v>0</v>
      </c>
      <c r="M77" s="16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79</v>
      </c>
      <c r="G78" s="8">
        <v>26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5">
        <f t="shared" si="2"/>
        <v>0</v>
      </c>
      <c r="M78" s="16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21</v>
      </c>
      <c r="G79" s="8">
        <v>3.8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5">
        <f t="shared" si="2"/>
        <v>0</v>
      </c>
      <c r="M79" s="16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98</v>
      </c>
      <c r="G80" s="8">
        <v>0.7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5">
        <f t="shared" si="2"/>
        <v>0</v>
      </c>
      <c r="M80" s="16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25</v>
      </c>
      <c r="G81" s="8">
        <v>58.25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5">
        <f t="shared" si="2"/>
        <v>0</v>
      </c>
      <c r="M81" s="16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25</v>
      </c>
      <c r="G82" s="8">
        <v>26.6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5">
        <f t="shared" si="2"/>
        <v>0</v>
      </c>
      <c r="M82" s="16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108</v>
      </c>
      <c r="G83" s="8">
        <v>1000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5">
        <f t="shared" si="2"/>
        <v>0</v>
      </c>
      <c r="M83" s="16"/>
    </row>
    <row r="84" spans="2:14" s="1" customFormat="1" ht="19.7" customHeight="1" x14ac:dyDescent="0.2">
      <c r="B84" s="5">
        <v>35</v>
      </c>
      <c r="C84" s="6" t="s">
        <v>109</v>
      </c>
      <c r="D84" s="6" t="s">
        <v>110</v>
      </c>
      <c r="E84" s="7" t="s">
        <v>111</v>
      </c>
      <c r="F84" s="6" t="s">
        <v>75</v>
      </c>
      <c r="G84" s="8">
        <v>451.5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5">
        <f t="shared" si="2"/>
        <v>0</v>
      </c>
      <c r="M84" s="16"/>
    </row>
    <row r="85" spans="2:14" s="1" customFormat="1" ht="19.7" customHeight="1" x14ac:dyDescent="0.2">
      <c r="B85" s="5">
        <v>36</v>
      </c>
      <c r="C85" s="6" t="s">
        <v>112</v>
      </c>
      <c r="D85" s="6" t="s">
        <v>113</v>
      </c>
      <c r="E85" s="7" t="s">
        <v>111</v>
      </c>
      <c r="F85" s="6" t="s">
        <v>75</v>
      </c>
      <c r="G85" s="8">
        <v>55</v>
      </c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5">
        <f t="shared" si="2"/>
        <v>0</v>
      </c>
      <c r="M85" s="16"/>
    </row>
    <row r="86" spans="2:14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75</v>
      </c>
      <c r="G86" s="8">
        <v>26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5">
        <f t="shared" si="2"/>
        <v>0</v>
      </c>
      <c r="M86" s="16"/>
    </row>
    <row r="87" spans="2:14" s="1" customFormat="1" ht="19.7" customHeight="1" x14ac:dyDescent="0.2">
      <c r="B87" s="5">
        <v>38</v>
      </c>
      <c r="C87" s="6" t="s">
        <v>117</v>
      </c>
      <c r="D87" s="6" t="s">
        <v>118</v>
      </c>
      <c r="E87" s="7" t="s">
        <v>119</v>
      </c>
      <c r="F87" s="6" t="s">
        <v>75</v>
      </c>
      <c r="G87" s="8">
        <v>49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5">
        <f t="shared" si="2"/>
        <v>0</v>
      </c>
      <c r="M87" s="16"/>
    </row>
    <row r="88" spans="2:14" s="1" customFormat="1" ht="19.7" customHeight="1" x14ac:dyDescent="0.2">
      <c r="B88" s="5">
        <v>39</v>
      </c>
      <c r="C88" s="6" t="s">
        <v>120</v>
      </c>
      <c r="D88" s="6" t="s">
        <v>121</v>
      </c>
      <c r="E88" s="7" t="s">
        <v>119</v>
      </c>
      <c r="F88" s="6" t="s">
        <v>75</v>
      </c>
      <c r="G88" s="8">
        <v>9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5">
        <f t="shared" si="2"/>
        <v>0</v>
      </c>
      <c r="M88" s="16"/>
    </row>
    <row r="89" spans="2:14" s="1" customFormat="1" ht="19.7" customHeight="1" x14ac:dyDescent="0.2">
      <c r="B89" s="5">
        <v>40</v>
      </c>
      <c r="C89" s="6" t="s">
        <v>122</v>
      </c>
      <c r="D89" s="6" t="s">
        <v>123</v>
      </c>
      <c r="E89" s="7" t="s">
        <v>124</v>
      </c>
      <c r="F89" s="6" t="s">
        <v>75</v>
      </c>
      <c r="G89" s="8">
        <v>3</v>
      </c>
      <c r="H89" s="10">
        <v>0</v>
      </c>
      <c r="I89" s="9">
        <f t="shared" si="0"/>
        <v>0</v>
      </c>
      <c r="J89" s="5">
        <v>8</v>
      </c>
      <c r="K89" s="9">
        <f t="shared" si="1"/>
        <v>0</v>
      </c>
      <c r="L89" s="15">
        <f t="shared" si="2"/>
        <v>0</v>
      </c>
      <c r="M89" s="16"/>
    </row>
    <row r="90" spans="2:14" s="1" customFormat="1" ht="19.7" customHeight="1" x14ac:dyDescent="0.2">
      <c r="B90" s="5">
        <v>41</v>
      </c>
      <c r="C90" s="6" t="s">
        <v>125</v>
      </c>
      <c r="D90" s="6" t="s">
        <v>126</v>
      </c>
      <c r="E90" s="7" t="s">
        <v>127</v>
      </c>
      <c r="F90" s="6" t="s">
        <v>75</v>
      </c>
      <c r="G90" s="8">
        <v>89</v>
      </c>
      <c r="H90" s="10">
        <v>0</v>
      </c>
      <c r="I90" s="9">
        <f t="shared" si="0"/>
        <v>0</v>
      </c>
      <c r="J90" s="5">
        <v>8</v>
      </c>
      <c r="K90" s="9">
        <f t="shared" si="1"/>
        <v>0</v>
      </c>
      <c r="L90" s="15">
        <f t="shared" si="2"/>
        <v>0</v>
      </c>
      <c r="M90" s="16"/>
    </row>
    <row r="91" spans="2:14" s="1" customFormat="1" ht="19.7" customHeight="1" x14ac:dyDescent="0.2">
      <c r="B91" s="5">
        <v>42</v>
      </c>
      <c r="C91" s="6" t="s">
        <v>128</v>
      </c>
      <c r="D91" s="6" t="s">
        <v>129</v>
      </c>
      <c r="E91" s="7" t="s">
        <v>127</v>
      </c>
      <c r="F91" s="6" t="s">
        <v>75</v>
      </c>
      <c r="G91" s="8">
        <v>54</v>
      </c>
      <c r="H91" s="10">
        <v>0</v>
      </c>
      <c r="I91" s="9">
        <f t="shared" si="0"/>
        <v>0</v>
      </c>
      <c r="J91" s="5">
        <v>23</v>
      </c>
      <c r="K91" s="9">
        <f t="shared" si="1"/>
        <v>0</v>
      </c>
      <c r="L91" s="15">
        <f t="shared" si="2"/>
        <v>0</v>
      </c>
      <c r="M91" s="16"/>
    </row>
    <row r="92" spans="2:14" s="1" customFormat="1" ht="55.9" customHeight="1" x14ac:dyDescent="0.2"/>
    <row r="93" spans="2:14" s="1" customFormat="1" ht="21.4" customHeight="1" x14ac:dyDescent="0.2">
      <c r="B93" s="20" t="s">
        <v>130</v>
      </c>
      <c r="C93" s="20"/>
      <c r="D93" s="20"/>
      <c r="E93" s="20"/>
      <c r="F93" s="23">
        <f>ROUND(I32+I37+I38+I43+I48+I53+I56+I57+I58+I59+I60+I61+I62+I63+I64+I65+I66+I67+I68+I69+I70+I71+I72+I73+I74+I75+I76+I77+I78+I79+I80+I81+I82+I83+I84+I85+I86+I87+I88+I89+I90+I91,2)</f>
        <v>0</v>
      </c>
      <c r="G93" s="24"/>
      <c r="H93" s="24"/>
      <c r="I93" s="24"/>
      <c r="J93" s="24"/>
      <c r="K93" s="24"/>
      <c r="L93" s="24"/>
      <c r="M93" s="25"/>
    </row>
    <row r="94" spans="2:14" s="1" customFormat="1" ht="21.4" customHeight="1" x14ac:dyDescent="0.2">
      <c r="B94" s="20" t="s">
        <v>131</v>
      </c>
      <c r="C94" s="20"/>
      <c r="D94" s="20"/>
      <c r="E94" s="20"/>
      <c r="F94" s="26">
        <f>ROUND(L32+L37+L38+L43+L48+L53+L56+L57+L58+L59+L60+L61+L62+L63+L64+L65+L66+L67+L68+L69+L70+L71+L72+L73+L74+L75+L76+L77+L78+L79+L80+L81+L82+L83+L84+L85+L86+L87+L88+L89+L90+L91,2)</f>
        <v>0</v>
      </c>
      <c r="G94" s="27"/>
      <c r="H94" s="27"/>
      <c r="I94" s="27"/>
      <c r="J94" s="27"/>
      <c r="K94" s="27"/>
      <c r="L94" s="27"/>
      <c r="M94" s="28"/>
    </row>
    <row r="95" spans="2:14" s="1" customFormat="1" ht="11.1" customHeight="1" x14ac:dyDescent="0.2"/>
    <row r="96" spans="2:14" s="1" customFormat="1" ht="80.099999999999994" customHeight="1" x14ac:dyDescent="0.2">
      <c r="B96" s="21" t="s">
        <v>148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</row>
    <row r="97" spans="2:14" s="1" customFormat="1" ht="2.65" customHeight="1" x14ac:dyDescent="0.2"/>
    <row r="98" spans="2:14" s="1" customFormat="1" ht="110.1" customHeight="1" x14ac:dyDescent="0.2">
      <c r="B98" s="21" t="s">
        <v>149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2:14" s="1" customFormat="1" ht="5.25" customHeight="1" x14ac:dyDescent="0.2"/>
    <row r="100" spans="2:14" s="1" customFormat="1" ht="110.1" customHeight="1" x14ac:dyDescent="0.2">
      <c r="B100" s="34" t="s">
        <v>150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2:14" s="1" customFormat="1" ht="5.25" customHeight="1" x14ac:dyDescent="0.2"/>
    <row r="102" spans="2:14" s="1" customFormat="1" ht="37.9" customHeight="1" x14ac:dyDescent="0.2">
      <c r="B102" s="39" t="s">
        <v>142</v>
      </c>
      <c r="C102" s="39"/>
      <c r="D102" s="39"/>
      <c r="E102" s="39"/>
      <c r="F102" s="35" t="s">
        <v>143</v>
      </c>
      <c r="G102" s="35"/>
      <c r="H102" s="35"/>
      <c r="I102" s="35"/>
      <c r="J102" s="35"/>
      <c r="K102" s="35"/>
      <c r="L102" s="35"/>
    </row>
    <row r="103" spans="2:14" s="1" customFormat="1" ht="28.7" customHeight="1" x14ac:dyDescent="0.2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2:14" s="1" customFormat="1" ht="28.7" customHeight="1" x14ac:dyDescent="0.2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2:14" s="1" customFormat="1" ht="28.7" customHeight="1" x14ac:dyDescent="0.2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2:14" s="1" customFormat="1" ht="28.7" customHeight="1" x14ac:dyDescent="0.2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2:14" s="1" customFormat="1" ht="2.65" customHeight="1" x14ac:dyDescent="0.2"/>
    <row r="108" spans="2:14" s="1" customFormat="1" ht="203.1" customHeight="1" x14ac:dyDescent="0.2">
      <c r="B108" s="21" t="s">
        <v>151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2:14" s="1" customFormat="1" ht="2.65" customHeight="1" x14ac:dyDescent="0.2"/>
    <row r="110" spans="2:14" s="1" customFormat="1" ht="36.950000000000003" customHeight="1" x14ac:dyDescent="0.2">
      <c r="B110" s="41" t="s">
        <v>152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2:14" s="1" customFormat="1" ht="2.65" customHeight="1" x14ac:dyDescent="0.2"/>
    <row r="112" spans="2:14" s="1" customFormat="1" ht="37.9" customHeight="1" x14ac:dyDescent="0.2">
      <c r="B112" s="39" t="s">
        <v>144</v>
      </c>
      <c r="C112" s="39"/>
      <c r="D112" s="39"/>
      <c r="E112" s="39"/>
      <c r="F112" s="37" t="s">
        <v>145</v>
      </c>
      <c r="G112" s="37"/>
      <c r="H112" s="37"/>
      <c r="I112" s="37"/>
      <c r="J112" s="37"/>
      <c r="K112" s="37"/>
      <c r="L112" s="37"/>
    </row>
    <row r="113" spans="2:14" s="1" customFormat="1" ht="28.7" customHeight="1" x14ac:dyDescent="0.2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spans="2:14" s="1" customFormat="1" ht="28.7" customHeight="1" x14ac:dyDescent="0.2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</row>
    <row r="115" spans="2:14" s="1" customFormat="1" ht="28.7" customHeight="1" x14ac:dyDescent="0.2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</row>
    <row r="116" spans="2:14" s="1" customFormat="1" ht="28.7" customHeight="1" x14ac:dyDescent="0.2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</row>
    <row r="117" spans="2:14" s="1" customFormat="1" ht="2.65" customHeight="1" x14ac:dyDescent="0.2"/>
    <row r="118" spans="2:14" s="1" customFormat="1" ht="159.94999999999999" customHeight="1" x14ac:dyDescent="0.2">
      <c r="B118" s="21" t="s">
        <v>153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2:14" s="1" customFormat="1" ht="2.65" customHeight="1" x14ac:dyDescent="0.2"/>
    <row r="120" spans="2:14" s="1" customFormat="1" ht="54.95" customHeight="1" x14ac:dyDescent="0.2">
      <c r="B120" s="21" t="s">
        <v>154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2:14" s="1" customFormat="1" ht="2.65" customHeight="1" x14ac:dyDescent="0.2"/>
    <row r="122" spans="2:14" s="1" customFormat="1" ht="60" customHeight="1" x14ac:dyDescent="0.2">
      <c r="B122" s="34" t="s">
        <v>155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2:14" s="1" customFormat="1" ht="2.65" customHeight="1" x14ac:dyDescent="0.2"/>
    <row r="124" spans="2:14" s="1" customFormat="1" ht="48" customHeight="1" x14ac:dyDescent="0.2">
      <c r="B124" s="34" t="s">
        <v>156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2:14" s="1" customFormat="1" ht="2.65" customHeight="1" x14ac:dyDescent="0.2"/>
    <row r="126" spans="2:14" s="1" customFormat="1" ht="125.1" customHeight="1" x14ac:dyDescent="0.2">
      <c r="B126" s="21" t="s">
        <v>157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2:14" s="1" customFormat="1" ht="2.65" customHeight="1" x14ac:dyDescent="0.2"/>
    <row r="128" spans="2:14" s="1" customFormat="1" ht="84.95" customHeight="1" x14ac:dyDescent="0.2">
      <c r="B128" s="21" t="s">
        <v>158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2:10" s="1" customFormat="1" ht="86.85" customHeight="1" x14ac:dyDescent="0.2"/>
    <row r="130" spans="2:10" s="1" customFormat="1" ht="17.649999999999999" customHeight="1" x14ac:dyDescent="0.2">
      <c r="I130" s="38" t="s">
        <v>141</v>
      </c>
      <c r="J130" s="38"/>
    </row>
    <row r="131" spans="2:10" s="1" customFormat="1" ht="145.15" customHeight="1" x14ac:dyDescent="0.2"/>
    <row r="132" spans="2:10" s="1" customFormat="1" ht="81.599999999999994" customHeight="1" x14ac:dyDescent="0.2">
      <c r="B132" s="30" t="s">
        <v>159</v>
      </c>
      <c r="C132" s="30"/>
      <c r="D132" s="30"/>
      <c r="E132" s="30"/>
      <c r="F132" s="30"/>
      <c r="G132" s="30"/>
      <c r="H132" s="30"/>
      <c r="I132" s="30"/>
      <c r="J132" s="30"/>
    </row>
  </sheetData>
  <mergeCells count="107">
    <mergeCell ref="B114:E114"/>
    <mergeCell ref="B115:E115"/>
    <mergeCell ref="B116:E116"/>
    <mergeCell ref="B118:N118"/>
    <mergeCell ref="B120:N120"/>
    <mergeCell ref="B122:N122"/>
    <mergeCell ref="B124:N124"/>
    <mergeCell ref="B108:N108"/>
    <mergeCell ref="B110:N110"/>
    <mergeCell ref="L64:M64"/>
    <mergeCell ref="L65:M65"/>
    <mergeCell ref="L66:M66"/>
    <mergeCell ref="L67:M67"/>
    <mergeCell ref="L68:M68"/>
    <mergeCell ref="L69:M69"/>
    <mergeCell ref="L70:M70"/>
    <mergeCell ref="L71:M71"/>
    <mergeCell ref="L78:M78"/>
    <mergeCell ref="L88:M88"/>
    <mergeCell ref="L72:M72"/>
    <mergeCell ref="L73:M73"/>
    <mergeCell ref="L32:M32"/>
    <mergeCell ref="L36:M36"/>
    <mergeCell ref="B10:D11"/>
    <mergeCell ref="B100:N100"/>
    <mergeCell ref="B102:E102"/>
    <mergeCell ref="B103:E103"/>
    <mergeCell ref="B104:E104"/>
    <mergeCell ref="B105:E105"/>
    <mergeCell ref="B106:E106"/>
    <mergeCell ref="L37:M37"/>
    <mergeCell ref="L38:M38"/>
    <mergeCell ref="L42:M42"/>
    <mergeCell ref="L43:M43"/>
    <mergeCell ref="L47:M47"/>
    <mergeCell ref="L76:M76"/>
    <mergeCell ref="L77:M77"/>
    <mergeCell ref="B126:N126"/>
    <mergeCell ref="B128:N128"/>
    <mergeCell ref="B132:J132"/>
    <mergeCell ref="B24:L24"/>
    <mergeCell ref="B26:L26"/>
    <mergeCell ref="B29:K29"/>
    <mergeCell ref="B34:K34"/>
    <mergeCell ref="B98:N98"/>
    <mergeCell ref="F102:L102"/>
    <mergeCell ref="F103:L103"/>
    <mergeCell ref="F104:L104"/>
    <mergeCell ref="F105:L105"/>
    <mergeCell ref="F106:L106"/>
    <mergeCell ref="F112:L112"/>
    <mergeCell ref="F113:L113"/>
    <mergeCell ref="F114:L114"/>
    <mergeCell ref="F115:L115"/>
    <mergeCell ref="F116:L116"/>
    <mergeCell ref="I130:J130"/>
    <mergeCell ref="L63:M63"/>
    <mergeCell ref="B112:E112"/>
    <mergeCell ref="B113:E113"/>
    <mergeCell ref="B4:D4"/>
    <mergeCell ref="B50:K50"/>
    <mergeCell ref="B6:D6"/>
    <mergeCell ref="B8:D8"/>
    <mergeCell ref="B93:E93"/>
    <mergeCell ref="B94:E94"/>
    <mergeCell ref="B96:N96"/>
    <mergeCell ref="E14:G14"/>
    <mergeCell ref="F93:M93"/>
    <mergeCell ref="F94:M94"/>
    <mergeCell ref="G11:N12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74:M74"/>
    <mergeCell ref="L75:M75"/>
    <mergeCell ref="I2:O2"/>
    <mergeCell ref="L31:M31"/>
    <mergeCell ref="B40:K40"/>
    <mergeCell ref="B45:K45"/>
    <mergeCell ref="J1:N1"/>
    <mergeCell ref="L89:M89"/>
    <mergeCell ref="L90:M90"/>
    <mergeCell ref="L91:M91"/>
    <mergeCell ref="B16:I16"/>
    <mergeCell ref="B18:I18"/>
    <mergeCell ref="B20:I20"/>
    <mergeCell ref="B22:I22"/>
    <mergeCell ref="B3:E3"/>
    <mergeCell ref="B5:E5"/>
    <mergeCell ref="B7:E7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cezary.mazur@katowice.lasy.gov.pl</dc:creator>
  <cp:lastModifiedBy>Cezary Mazur</cp:lastModifiedBy>
  <cp:lastPrinted>2024-10-25T14:47:14Z</cp:lastPrinted>
  <dcterms:created xsi:type="dcterms:W3CDTF">2024-10-22T07:27:46Z</dcterms:created>
  <dcterms:modified xsi:type="dcterms:W3CDTF">2024-10-25T14:47:17Z</dcterms:modified>
</cp:coreProperties>
</file>