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2DF8FE9D-F8AB-4200-85CD-B21E5149EB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<sst xmlns="http://schemas.openxmlformats.org/spreadsheetml/2006/main" count="76" uniqueCount="44">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</sst>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P164" sqref="P164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2" customWidth="1"/>
    <col min="20" max="20" width="13.5546875" style="152" customWidth="1"/>
    <col min="21" max="21" width="13.109375" style="152" customWidth="1"/>
    <col min="22" max="22" width="11.6640625" style="152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3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3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3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3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3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50407.967499999999</v>
      </c>
      <c r="C143" s="99">
        <f>SUM(C131:C142)</f>
        <v>8515.2790999999997</v>
      </c>
      <c r="D143" s="100">
        <f>C143/B143</f>
        <v>0.16892724547959606</v>
      </c>
      <c r="E143" s="101">
        <f>SUM(E131:E142)</f>
        <v>883.4190000000001</v>
      </c>
      <c r="F143" s="102">
        <f>E143/B143</f>
        <v>1.7525384255971044E-2</v>
      </c>
      <c r="G143" s="103"/>
      <c r="H143" s="65">
        <v>1.4934450590573802E-2</v>
      </c>
      <c r="I143" s="63">
        <v>0.20669413421598479</v>
      </c>
      <c r="J143" s="63">
        <v>6.2374661307262588E-2</v>
      </c>
      <c r="K143" s="63">
        <v>0.42018856642057634</v>
      </c>
      <c r="L143" s="63">
        <v>0.20979761185570517</v>
      </c>
      <c r="M143" s="63">
        <v>7.8253234471316463E-2</v>
      </c>
      <c r="N143" s="65">
        <v>2.9858851182603232E-3</v>
      </c>
      <c r="O143" s="65">
        <v>4.7714560203205971E-3</v>
      </c>
      <c r="P143" s="61">
        <v>0.4267669133852699</v>
      </c>
      <c r="Q143" s="63">
        <v>0.57279947063923975</v>
      </c>
      <c r="R143" s="66">
        <v>4.3361597549038252E-4</v>
      </c>
      <c r="S143" s="61">
        <v>8.100774753856772E-3</v>
      </c>
      <c r="T143" s="63">
        <v>4.9159675353577015E-2</v>
      </c>
      <c r="U143" s="63">
        <v>0.23587075107161398</v>
      </c>
      <c r="V143" s="66">
        <v>0.70686879882095222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4.4" x14ac:dyDescent="0.3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3">
      <c r="A165" s="141">
        <v>2024</v>
      </c>
      <c r="B165" s="142">
        <f>B143</f>
        <v>50407.967499999999</v>
      </c>
      <c r="C165" s="143">
        <f t="shared" ref="C165:V165" si="8">C143</f>
        <v>8515.2790999999997</v>
      </c>
      <c r="D165" s="144">
        <f t="shared" si="8"/>
        <v>0.16892724547959606</v>
      </c>
      <c r="E165" s="145">
        <f t="shared" si="8"/>
        <v>883.4190000000001</v>
      </c>
      <c r="F165" s="146">
        <f t="shared" si="8"/>
        <v>1.7525384255971044E-2</v>
      </c>
      <c r="G165" s="155"/>
      <c r="H165" s="147">
        <f t="shared" si="8"/>
        <v>1.4934450590573802E-2</v>
      </c>
      <c r="I165" s="147">
        <f t="shared" si="8"/>
        <v>0.20669413421598479</v>
      </c>
      <c r="J165" s="147">
        <f t="shared" si="8"/>
        <v>6.2374661307262588E-2</v>
      </c>
      <c r="K165" s="147">
        <f t="shared" si="8"/>
        <v>0.42018856642057634</v>
      </c>
      <c r="L165" s="147">
        <f t="shared" si="8"/>
        <v>0.20979761185570517</v>
      </c>
      <c r="M165" s="147">
        <f t="shared" si="8"/>
        <v>7.8253234471316463E-2</v>
      </c>
      <c r="N165" s="148">
        <f t="shared" si="8"/>
        <v>2.9858851182603232E-3</v>
      </c>
      <c r="O165" s="149">
        <f t="shared" si="8"/>
        <v>4.7714560203205971E-3</v>
      </c>
      <c r="P165" s="150">
        <f t="shared" si="8"/>
        <v>0.4267669133852699</v>
      </c>
      <c r="Q165" s="147">
        <f t="shared" si="8"/>
        <v>0.57279947063923975</v>
      </c>
      <c r="R165" s="151">
        <f t="shared" si="8"/>
        <v>4.3361597549038252E-4</v>
      </c>
      <c r="S165" s="150">
        <f t="shared" si="8"/>
        <v>8.100774753856772E-3</v>
      </c>
      <c r="T165" s="147">
        <f t="shared" si="8"/>
        <v>4.9159675353577015E-2</v>
      </c>
      <c r="U165" s="147">
        <f t="shared" si="8"/>
        <v>0.23587075107161398</v>
      </c>
      <c r="V165" s="151">
        <f t="shared" si="8"/>
        <v>0.70686879882095222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1"/>
      <c r="O168" s="131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skarbowych 2015-lipiec 2024</dc:title>
  <dc:creator>Ministerstwo Finansów</dc:creator>
  <cp:keywords>Ministerstwo Finansów, obligacje skarbowe, bezpieczne i zyskowne, pomnażanie oszczędności, lokowanie oszczędności</cp:keywords>
  <dcterms:created xsi:type="dcterms:W3CDTF">2022-07-11T10:00:13Z</dcterms:created>
  <dcterms:modified xsi:type="dcterms:W3CDTF">2024-08-13T11:46:41Z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