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koros\ezdpuw\20201120085227801\"/>
    </mc:Choice>
  </mc:AlternateContent>
  <bookViews>
    <workbookView xWindow="-120" yWindow="-120" windowWidth="29040" windowHeight="15840" tabRatio="887"/>
  </bookViews>
  <sheets>
    <sheet name="I. Informacje Ogólne " sheetId="1" r:id="rId1"/>
    <sheet name="II. Zestawienie roczne" sheetId="9" r:id="rId2"/>
    <sheet name="III. Rozliczenie merytoryczne" sheetId="4" r:id="rId3"/>
    <sheet name="IV. Zestawienie wydatków" sheetId="5" r:id="rId4"/>
    <sheet name="V. Rozliczenie Finansowe" sheetId="6" r:id="rId5"/>
    <sheet name="VII Informacje  i Oświadczenia " sheetId="7" r:id="rId6"/>
  </sheets>
  <definedNames>
    <definedName name="_xlnm.Print_Area" localSheetId="0">'I. Informacje Ogólne '!$A$1:$F$58</definedName>
    <definedName name="_xlnm.Print_Area" localSheetId="1">'II. Zestawienie roczne'!$A$1:$U$87</definedName>
    <definedName name="_xlnm.Print_Area" localSheetId="2">'III. Rozliczenie merytoryczne'!$A$1:$O$41</definedName>
    <definedName name="_xlnm.Print_Area" localSheetId="3">'IV. Zestawienie wydatków'!$A$1:$K$55</definedName>
    <definedName name="_xlnm.Print_Area" localSheetId="4">'V. Rozliczenie Finansowe'!$A$1:$L$39</definedName>
    <definedName name="_xlnm.Print_Area" localSheetId="5">'VII Informacje  i Oświadczenia '!$A$1:$J$36</definedName>
    <definedName name="_xlnm.Print_Titles" localSheetId="1">'II. Zestawienie roczne'!$11:$12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H21" i="6"/>
  <c r="H20" i="6"/>
  <c r="H19" i="6"/>
  <c r="H18" i="6"/>
  <c r="H17" i="6"/>
  <c r="H16" i="6"/>
  <c r="H15" i="6"/>
  <c r="G21" i="6"/>
  <c r="G20" i="6"/>
  <c r="G19" i="6"/>
  <c r="G18" i="6"/>
  <c r="G17" i="6"/>
  <c r="G16" i="6"/>
  <c r="G15" i="6"/>
  <c r="Q70" i="9"/>
  <c r="Q71" i="9"/>
  <c r="Q72" i="9"/>
  <c r="Q73" i="9"/>
  <c r="Q69" i="9"/>
  <c r="F66" i="9"/>
  <c r="G66" i="9"/>
  <c r="H66" i="9"/>
  <c r="I66" i="9"/>
  <c r="J66" i="9"/>
  <c r="K66" i="9"/>
  <c r="L66" i="9"/>
  <c r="M66" i="9"/>
  <c r="N66" i="9"/>
  <c r="O66" i="9"/>
  <c r="P66" i="9"/>
  <c r="E66" i="9"/>
  <c r="C12" i="4" s="1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15" i="9"/>
  <c r="Z16" i="9"/>
  <c r="Q66" i="9" l="1"/>
  <c r="E40" i="1" s="1"/>
  <c r="D31" i="6" l="1"/>
  <c r="H15" i="5"/>
  <c r="C65" i="9"/>
  <c r="R16" i="9" l="1"/>
  <c r="H24" i="5" l="1"/>
  <c r="H18" i="5"/>
  <c r="P74" i="9" l="1"/>
  <c r="O74" i="9"/>
  <c r="N74" i="9"/>
  <c r="M74" i="9"/>
  <c r="L74" i="9"/>
  <c r="K74" i="9"/>
  <c r="J74" i="9"/>
  <c r="I74" i="9"/>
  <c r="H74" i="9"/>
  <c r="G74" i="9"/>
  <c r="F74" i="9"/>
  <c r="E74" i="9"/>
  <c r="E75" i="9" s="1"/>
  <c r="C13" i="4" s="1"/>
  <c r="C14" i="4" s="1"/>
  <c r="D74" i="9"/>
  <c r="C74" i="9"/>
  <c r="R73" i="9"/>
  <c r="T73" i="9" s="1"/>
  <c r="R72" i="9"/>
  <c r="S72" i="9" s="1"/>
  <c r="R71" i="9"/>
  <c r="R70" i="9"/>
  <c r="T70" i="9" s="1"/>
  <c r="R69" i="9"/>
  <c r="S69" i="9" s="1"/>
  <c r="R49" i="9"/>
  <c r="T49" i="9" s="1"/>
  <c r="R50" i="9"/>
  <c r="T50" i="9" s="1"/>
  <c r="R51" i="9"/>
  <c r="R52" i="9"/>
  <c r="R53" i="9"/>
  <c r="S53" i="9" s="1"/>
  <c r="R54" i="9"/>
  <c r="S54" i="9" s="1"/>
  <c r="R55" i="9"/>
  <c r="T55" i="9" s="1"/>
  <c r="R56" i="9"/>
  <c r="T56" i="9" s="1"/>
  <c r="R57" i="9"/>
  <c r="R58" i="9"/>
  <c r="T58" i="9" s="1"/>
  <c r="R59" i="9"/>
  <c r="S59" i="9" s="1"/>
  <c r="R60" i="9"/>
  <c r="R61" i="9"/>
  <c r="T61" i="9" s="1"/>
  <c r="R62" i="9"/>
  <c r="T62" i="9" s="1"/>
  <c r="R63" i="9"/>
  <c r="R64" i="9"/>
  <c r="S64" i="9" s="1"/>
  <c r="R15" i="9"/>
  <c r="P65" i="9"/>
  <c r="N12" i="4" s="1"/>
  <c r="O65" i="9"/>
  <c r="M12" i="4" s="1"/>
  <c r="N65" i="9"/>
  <c r="L12" i="4" s="1"/>
  <c r="M65" i="9"/>
  <c r="K12" i="4" s="1"/>
  <c r="L65" i="9"/>
  <c r="J12" i="4" s="1"/>
  <c r="K65" i="9"/>
  <c r="I12" i="4" s="1"/>
  <c r="J65" i="9"/>
  <c r="H12" i="4" s="1"/>
  <c r="I65" i="9"/>
  <c r="G12" i="4" s="1"/>
  <c r="H65" i="9"/>
  <c r="F12" i="4" s="1"/>
  <c r="G65" i="9"/>
  <c r="E12" i="4" s="1"/>
  <c r="F65" i="9"/>
  <c r="D12" i="4" s="1"/>
  <c r="E65" i="9"/>
  <c r="D65" i="9"/>
  <c r="R48" i="9"/>
  <c r="T48" i="9" s="1"/>
  <c r="R47" i="9"/>
  <c r="S47" i="9" s="1"/>
  <c r="R46" i="9"/>
  <c r="S46" i="9" s="1"/>
  <c r="R45" i="9"/>
  <c r="S45" i="9" s="1"/>
  <c r="R44" i="9"/>
  <c r="S44" i="9" s="1"/>
  <c r="R43" i="9"/>
  <c r="S43" i="9" s="1"/>
  <c r="R42" i="9"/>
  <c r="T42" i="9" s="1"/>
  <c r="R41" i="9"/>
  <c r="S41" i="9" s="1"/>
  <c r="R40" i="9"/>
  <c r="S40" i="9" s="1"/>
  <c r="R39" i="9"/>
  <c r="T39" i="9" s="1"/>
  <c r="R38" i="9"/>
  <c r="S38" i="9" s="1"/>
  <c r="R37" i="9"/>
  <c r="S37" i="9" s="1"/>
  <c r="R36" i="9"/>
  <c r="T36" i="9" s="1"/>
  <c r="R35" i="9"/>
  <c r="S35" i="9" s="1"/>
  <c r="R34" i="9"/>
  <c r="T34" i="9" s="1"/>
  <c r="R33" i="9"/>
  <c r="S33" i="9" s="1"/>
  <c r="R32" i="9"/>
  <c r="S32" i="9" s="1"/>
  <c r="R31" i="9"/>
  <c r="S31" i="9" s="1"/>
  <c r="R30" i="9"/>
  <c r="T30" i="9" s="1"/>
  <c r="R29" i="9"/>
  <c r="S29" i="9" s="1"/>
  <c r="R28" i="9"/>
  <c r="S28" i="9" s="1"/>
  <c r="R27" i="9"/>
  <c r="S27" i="9" s="1"/>
  <c r="R26" i="9"/>
  <c r="S26" i="9" s="1"/>
  <c r="R25" i="9"/>
  <c r="S25" i="9" s="1"/>
  <c r="R24" i="9"/>
  <c r="T24" i="9" s="1"/>
  <c r="R23" i="9"/>
  <c r="S23" i="9" s="1"/>
  <c r="R22" i="9"/>
  <c r="S22" i="9" s="1"/>
  <c r="R21" i="9"/>
  <c r="R20" i="9"/>
  <c r="S20" i="9" s="1"/>
  <c r="R19" i="9"/>
  <c r="S19" i="9" s="1"/>
  <c r="R18" i="9"/>
  <c r="T18" i="9" s="1"/>
  <c r="R17" i="9"/>
  <c r="S17" i="9" s="1"/>
  <c r="S16" i="9"/>
  <c r="B85" i="9"/>
  <c r="C5" i="9"/>
  <c r="C4" i="9"/>
  <c r="C3" i="9"/>
  <c r="K75" i="9" l="1"/>
  <c r="I13" i="4" s="1"/>
  <c r="L75" i="9"/>
  <c r="J13" i="4" s="1"/>
  <c r="P75" i="9"/>
  <c r="N13" i="4" s="1"/>
  <c r="G75" i="9"/>
  <c r="E13" i="4" s="1"/>
  <c r="N75" i="9"/>
  <c r="L13" i="4" s="1"/>
  <c r="M75" i="9"/>
  <c r="K13" i="4" s="1"/>
  <c r="O75" i="9"/>
  <c r="M13" i="4" s="1"/>
  <c r="I75" i="9"/>
  <c r="G13" i="4" s="1"/>
  <c r="F75" i="9"/>
  <c r="D13" i="4" s="1"/>
  <c r="J75" i="9"/>
  <c r="H13" i="4" s="1"/>
  <c r="H75" i="9"/>
  <c r="F13" i="4" s="1"/>
  <c r="S15" i="9"/>
  <c r="S57" i="9"/>
  <c r="S49" i="9"/>
  <c r="T57" i="9"/>
  <c r="T51" i="9"/>
  <c r="T60" i="9"/>
  <c r="S58" i="9"/>
  <c r="T38" i="9"/>
  <c r="T64" i="9"/>
  <c r="S51" i="9"/>
  <c r="T33" i="9"/>
  <c r="T40" i="9"/>
  <c r="T21" i="9"/>
  <c r="S34" i="9"/>
  <c r="S39" i="9"/>
  <c r="R65" i="9"/>
  <c r="R66" i="9" s="1"/>
  <c r="T47" i="9"/>
  <c r="S55" i="9"/>
  <c r="S21" i="9"/>
  <c r="T54" i="9"/>
  <c r="T25" i="9"/>
  <c r="T71" i="9"/>
  <c r="S48" i="9"/>
  <c r="T46" i="9"/>
  <c r="T29" i="9"/>
  <c r="S60" i="9"/>
  <c r="T63" i="9"/>
  <c r="R74" i="9"/>
  <c r="T74" i="9" s="1"/>
  <c r="T41" i="9"/>
  <c r="T28" i="9"/>
  <c r="S63" i="9"/>
  <c r="S52" i="9"/>
  <c r="S30" i="9"/>
  <c r="T52" i="9"/>
  <c r="T20" i="9"/>
  <c r="S61" i="9"/>
  <c r="S70" i="9"/>
  <c r="T69" i="9"/>
  <c r="T72" i="9"/>
  <c r="S71" i="9"/>
  <c r="S73" i="9"/>
  <c r="T16" i="9"/>
  <c r="S18" i="9"/>
  <c r="T53" i="9"/>
  <c r="T45" i="9"/>
  <c r="T27" i="9"/>
  <c r="S36" i="9"/>
  <c r="T26" i="9"/>
  <c r="S24" i="9"/>
  <c r="T59" i="9"/>
  <c r="T43" i="9"/>
  <c r="T37" i="9"/>
  <c r="T31" i="9"/>
  <c r="T19" i="9"/>
  <c r="S42" i="9"/>
  <c r="T15" i="9"/>
  <c r="T35" i="9"/>
  <c r="T23" i="9"/>
  <c r="T17" i="9"/>
  <c r="S62" i="9"/>
  <c r="S56" i="9"/>
  <c r="S50" i="9"/>
  <c r="T22" i="9"/>
  <c r="T44" i="9"/>
  <c r="T32" i="9"/>
  <c r="E33" i="1"/>
  <c r="B32" i="7"/>
  <c r="B17" i="7"/>
  <c r="H16" i="5"/>
  <c r="H17" i="5"/>
  <c r="H19" i="5"/>
  <c r="H20" i="5"/>
  <c r="H21" i="5"/>
  <c r="H22" i="5"/>
  <c r="H23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E35" i="1"/>
  <c r="B50" i="5"/>
  <c r="B35" i="6"/>
  <c r="B37" i="4"/>
  <c r="C7" i="7"/>
  <c r="C6" i="7"/>
  <c r="C5" i="7"/>
  <c r="Q75" i="9" l="1"/>
  <c r="F40" i="1" s="1"/>
  <c r="D40" i="1" s="1"/>
  <c r="C26" i="4"/>
  <c r="R75" i="9"/>
  <c r="S65" i="9"/>
  <c r="S74" i="9"/>
  <c r="T65" i="9"/>
  <c r="C6" i="6"/>
  <c r="C5" i="6"/>
  <c r="C4" i="6"/>
  <c r="C5" i="4"/>
  <c r="C4" i="4"/>
  <c r="C3" i="4"/>
  <c r="C6" i="5"/>
  <c r="C5" i="5"/>
  <c r="C4" i="5"/>
  <c r="D14" i="4"/>
  <c r="E14" i="4"/>
  <c r="F14" i="4"/>
  <c r="G14" i="4"/>
  <c r="H14" i="4"/>
  <c r="I14" i="4"/>
  <c r="J14" i="4"/>
  <c r="K14" i="4"/>
  <c r="L14" i="4"/>
  <c r="M14" i="4"/>
  <c r="N14" i="4"/>
  <c r="O13" i="4"/>
  <c r="N11" i="4"/>
  <c r="M11" i="4"/>
  <c r="L11" i="4"/>
  <c r="K11" i="4"/>
  <c r="J11" i="4"/>
  <c r="I11" i="4"/>
  <c r="H11" i="4"/>
  <c r="G11" i="4"/>
  <c r="F11" i="4"/>
  <c r="E11" i="4"/>
  <c r="D11" i="4"/>
  <c r="D32" i="6"/>
  <c r="D42" i="1" l="1"/>
  <c r="E42" i="1"/>
  <c r="O26" i="4"/>
  <c r="J26" i="4"/>
  <c r="N26" i="4"/>
  <c r="M26" i="4"/>
  <c r="O12" i="4"/>
  <c r="C11" i="4"/>
  <c r="O11" i="4" s="1"/>
  <c r="D41" i="1" s="1"/>
  <c r="G26" i="4"/>
  <c r="F26" i="4"/>
  <c r="S66" i="9"/>
  <c r="H26" i="4"/>
  <c r="O14" i="4"/>
  <c r="S75" i="9"/>
  <c r="D26" i="4" l="1"/>
  <c r="B26" i="4"/>
  <c r="E41" i="1" s="1"/>
  <c r="I26" i="4"/>
  <c r="F41" i="1" s="1"/>
  <c r="F42" i="1"/>
  <c r="E26" i="4"/>
  <c r="L26" i="4" s="1"/>
  <c r="K26" i="4"/>
  <c r="I45" i="5"/>
  <c r="J45" i="5"/>
  <c r="G45" i="5"/>
  <c r="G22" i="6" l="1"/>
  <c r="G23" i="6" s="1"/>
  <c r="H22" i="6"/>
  <c r="D22" i="6"/>
  <c r="J31" i="6" s="1"/>
  <c r="C22" i="6"/>
  <c r="C31" i="6" s="1"/>
  <c r="K31" i="6" s="1"/>
  <c r="I21" i="6"/>
  <c r="J21" i="6" s="1"/>
  <c r="E21" i="6"/>
  <c r="I20" i="6"/>
  <c r="E20" i="6"/>
  <c r="I19" i="6"/>
  <c r="J19" i="6" s="1"/>
  <c r="E19" i="6"/>
  <c r="I18" i="6"/>
  <c r="E18" i="6"/>
  <c r="I17" i="6"/>
  <c r="J17" i="6" s="1"/>
  <c r="E17" i="6"/>
  <c r="I16" i="6"/>
  <c r="E16" i="6"/>
  <c r="F16" i="6" s="1"/>
  <c r="I15" i="6"/>
  <c r="E15" i="6"/>
  <c r="H23" i="6" l="1"/>
  <c r="J32" i="6"/>
  <c r="H31" i="6"/>
  <c r="I31" i="6"/>
  <c r="C32" i="6"/>
  <c r="K17" i="6"/>
  <c r="K21" i="6"/>
  <c r="K19" i="6"/>
  <c r="K16" i="6"/>
  <c r="F20" i="6"/>
  <c r="K20" i="6"/>
  <c r="F18" i="6"/>
  <c r="K18" i="6"/>
  <c r="J15" i="6"/>
  <c r="K15" i="6"/>
  <c r="H45" i="5"/>
  <c r="L45" i="5" s="1"/>
  <c r="E22" i="6"/>
  <c r="I22" i="6"/>
  <c r="F15" i="6"/>
  <c r="J16" i="6"/>
  <c r="L16" i="6" s="1"/>
  <c r="F17" i="6"/>
  <c r="L17" i="6" s="1"/>
  <c r="J18" i="6"/>
  <c r="F19" i="6"/>
  <c r="L19" i="6" s="1"/>
  <c r="J20" i="6"/>
  <c r="F21" i="6"/>
  <c r="L21" i="6" s="1"/>
  <c r="H32" i="6" l="1"/>
  <c r="I32" i="6" s="1"/>
  <c r="I33" i="6" s="1"/>
  <c r="K32" i="6"/>
  <c r="L20" i="6"/>
  <c r="L18" i="6"/>
  <c r="L15" i="6"/>
  <c r="F22" i="6"/>
  <c r="K22" i="6"/>
  <c r="J22" i="6"/>
  <c r="L22" i="6" l="1"/>
</calcChain>
</file>

<file path=xl/sharedStrings.xml><?xml version="1.0" encoding="utf-8"?>
<sst xmlns="http://schemas.openxmlformats.org/spreadsheetml/2006/main" count="394" uniqueCount="285">
  <si>
    <t>SPRAWOZDANIE Z REALIZACJI ZADANIA</t>
  </si>
  <si>
    <t xml:space="preserve">w ramach Programu rozwoju instytucji opieki nad dziećmi w wieku do lat 3 </t>
  </si>
  <si>
    <t>I.  INFORMACJE OGÓLNE:</t>
  </si>
  <si>
    <t>Nazwa</t>
  </si>
  <si>
    <t>Adres</t>
  </si>
  <si>
    <t>Nazwa powiatu</t>
  </si>
  <si>
    <t xml:space="preserve">Nazwa Gminy </t>
  </si>
  <si>
    <t xml:space="preserve">Numer Umowy </t>
  </si>
  <si>
    <t>Numer Aneksu</t>
  </si>
  <si>
    <t xml:space="preserve">Wg Oferty konkursowej </t>
  </si>
  <si>
    <t>Wg Realizacji</t>
  </si>
  <si>
    <t>Okres funkcjono-wania miejsc                (w miesiącach)</t>
  </si>
  <si>
    <t>Lp.</t>
  </si>
  <si>
    <t>Wyszczególnienie</t>
  </si>
  <si>
    <t>% udział dotacji w  zadaniu</t>
  </si>
  <si>
    <t>4a</t>
  </si>
  <si>
    <t>4b</t>
  </si>
  <si>
    <t>1.</t>
  </si>
  <si>
    <t>REALIZACJA</t>
  </si>
  <si>
    <t>4.</t>
  </si>
  <si>
    <t>5.</t>
  </si>
  <si>
    <t xml:space="preserve">Imię i nazwisko: </t>
  </si>
  <si>
    <t xml:space="preserve">telefon: </t>
  </si>
  <si>
    <t>e-mail:</t>
  </si>
  <si>
    <t>Data:</t>
  </si>
  <si>
    <t xml:space="preserve">Miesiąc realizacji zadania </t>
  </si>
  <si>
    <t xml:space="preserve">Kwota przyznanego dofinanswoania na 1 miejsce (z wyłaczeniem dzieci niepełnosprawnych) </t>
  </si>
  <si>
    <t xml:space="preserve">Kwota otrzymanego dofinansowania na 1 miejsce niepełnosprawne lub wymagające szczególnej opieki </t>
  </si>
  <si>
    <t xml:space="preserve">styczeń </t>
  </si>
  <si>
    <t>2.</t>
  </si>
  <si>
    <t xml:space="preserve">luty </t>
  </si>
  <si>
    <t>3.</t>
  </si>
  <si>
    <t>marzec</t>
  </si>
  <si>
    <t>kwiecień</t>
  </si>
  <si>
    <t>maj</t>
  </si>
  <si>
    <t>6.</t>
  </si>
  <si>
    <t>czerwiec</t>
  </si>
  <si>
    <t>7.</t>
  </si>
  <si>
    <t>lipiec</t>
  </si>
  <si>
    <t>8.</t>
  </si>
  <si>
    <t>sierpień</t>
  </si>
  <si>
    <t>9.</t>
  </si>
  <si>
    <t>wrzesień</t>
  </si>
  <si>
    <t>10.</t>
  </si>
  <si>
    <t>październik</t>
  </si>
  <si>
    <t>11.</t>
  </si>
  <si>
    <t>listopad</t>
  </si>
  <si>
    <t>12.</t>
  </si>
  <si>
    <t>grudzień</t>
  </si>
  <si>
    <t>RAZEM</t>
  </si>
  <si>
    <t>X</t>
  </si>
  <si>
    <t>Etap realizacji zadania</t>
  </si>
  <si>
    <t>Funkcjonowanie miejsc dla dzieci (z wyłączeniem dzieci niepełnosprawnych lub wymagających szczególnej opieki)</t>
  </si>
  <si>
    <t xml:space="preserve">lp. </t>
  </si>
  <si>
    <t>Nr identyfikacyjny dokumentu</t>
  </si>
  <si>
    <t>Data wystawienia dokumentu</t>
  </si>
  <si>
    <t xml:space="preserve">Data zapłaty </t>
  </si>
  <si>
    <t xml:space="preserve">Kwota wydatku kwalifikowalnego </t>
  </si>
  <si>
    <t xml:space="preserve">Wydatki bieżace 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</si>
  <si>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</si>
  <si>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</si>
  <si>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</si>
  <si>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</si>
  <si>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</si>
  <si>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</si>
  <si>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</si>
  <si>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</si>
  <si>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</si>
  <si>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</si>
  <si>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</si>
  <si>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13.</t>
  </si>
  <si>
    <t>14.</t>
  </si>
  <si>
    <t>15.</t>
  </si>
  <si>
    <t>16.</t>
  </si>
  <si>
    <t>17.</t>
  </si>
  <si>
    <t>18.</t>
  </si>
  <si>
    <t>*/ należy podać nazwę wydatku</t>
  </si>
  <si>
    <t>RODZAJ WYDATKU BIEŻĄCEGO</t>
  </si>
  <si>
    <t>Wg realizacji zadania</t>
  </si>
  <si>
    <t>Różnica 
w stosunku do planu
(w %)**</t>
  </si>
  <si>
    <t>% UDZIAŁ DOTACJI</t>
  </si>
  <si>
    <t>5 (3+4)</t>
  </si>
  <si>
    <t>6 (3/5)</t>
  </si>
  <si>
    <t>9 (7+8)</t>
  </si>
  <si>
    <t>10 (7/9)</t>
  </si>
  <si>
    <t>12 (9/5-100%)</t>
  </si>
  <si>
    <t>wynagrodzenia personelu</t>
  </si>
  <si>
    <t>media (gaz, prąd, ciepło, woda, ścieki, usługi telefoniczne i internetowe itp.)</t>
  </si>
  <si>
    <t>czynsz, najem, opłaty administracyjne dotyczące lokalu, w kórym sprawowana jest opieka (m.in. wywóz śmieci)</t>
  </si>
  <si>
    <t>wyżywienie (np. przygotowanie, zakup produktów, catering)</t>
  </si>
  <si>
    <t>utrzymanie czystości w instytucji opieki</t>
  </si>
  <si>
    <t xml:space="preserve">inne */ </t>
  </si>
  <si>
    <t>koszty pośrednie  (pkt. 5.3.3. lit g Programu)</t>
  </si>
  <si>
    <t>OGÓŁEM:</t>
  </si>
  <si>
    <t>4 Opłata rodziców za 1 dziecko pomniejszona o przysługujące ulgi.</t>
  </si>
  <si>
    <t>3 Koszt miejsca wskazany w kol. 6 i kol. 11 pomniejszony o dofinansowanie z innych źródeł np. ze środków unijnych, gminy.</t>
  </si>
  <si>
    <t>Funkcjonowanie miejsc dla dzieci niepełnosprawnych lub wymagających szczególnej opieki 6</t>
  </si>
  <si>
    <t>środki z innch żródeł</t>
  </si>
  <si>
    <t>środki z opłat rodziców</t>
  </si>
  <si>
    <t>4=4a+4b+4c</t>
  </si>
  <si>
    <t>4c</t>
  </si>
  <si>
    <t>5=(3+4)</t>
  </si>
  <si>
    <t>6= (3/5)</t>
  </si>
  <si>
    <t>19.</t>
  </si>
  <si>
    <t>20.</t>
  </si>
  <si>
    <t>przelew</t>
  </si>
  <si>
    <t>gotówka</t>
  </si>
  <si>
    <t>karta płatnicza</t>
  </si>
  <si>
    <t>21.</t>
  </si>
  <si>
    <t>22.</t>
  </si>
  <si>
    <t>23.</t>
  </si>
  <si>
    <t>24.</t>
  </si>
  <si>
    <t>25.</t>
  </si>
  <si>
    <t>26.</t>
  </si>
  <si>
    <t xml:space="preserve">Kwota na dokumencie </t>
  </si>
  <si>
    <t>F. Okres realizacji zadania:</t>
  </si>
  <si>
    <t>Rezerwa Celowa</t>
  </si>
  <si>
    <t xml:space="preserve">Fundusz Pracy </t>
  </si>
  <si>
    <t>Osoba sporządzająca sprawozdanie:</t>
  </si>
  <si>
    <t>PLAN (zgodnie zawartą Umową, Aneksem)</t>
  </si>
  <si>
    <t>Całkowity koszt realizacji zadania</t>
  </si>
  <si>
    <t>Różnica :</t>
  </si>
  <si>
    <t>Kwota otrzymanej dotacji</t>
  </si>
  <si>
    <t>Uwaga:  Liczba miejsc w poszczególnych miesiącach  nie może być wyższa niż w ofercie konkursowej / umowie.</t>
  </si>
  <si>
    <t>11 (5-9)</t>
  </si>
  <si>
    <t>UWAGA: Kwoty należy podać w złotych i groszach, do dwóch miejsc po przecinku</t>
  </si>
  <si>
    <t>Czy kwota podatku od towarów i usług podlega odliczeniu (TAK lub NIE) ?</t>
  </si>
  <si>
    <t>Nazwa Instytucji:</t>
  </si>
  <si>
    <t>Adres Instytcji :</t>
  </si>
  <si>
    <t xml:space="preserve">wynagrodzenia </t>
  </si>
  <si>
    <t xml:space="preserve">media </t>
  </si>
  <si>
    <t>czynsz</t>
  </si>
  <si>
    <t xml:space="preserve">wyżywienie </t>
  </si>
  <si>
    <t xml:space="preserve">czystości </t>
  </si>
  <si>
    <t xml:space="preserve">koszty pośrednie </t>
  </si>
  <si>
    <t xml:space="preserve">środki własne   </t>
  </si>
  <si>
    <t xml:space="preserve">środki pochodzące z Dotacji </t>
  </si>
  <si>
    <t>Różnica w kwocie
w stosunku do planu</t>
  </si>
  <si>
    <t>DOTACJA</t>
  </si>
  <si>
    <t>ŚRODKI WŁASNE</t>
  </si>
  <si>
    <t xml:space="preserve">wg zrealizowanego zadania </t>
  </si>
  <si>
    <t xml:space="preserve">* należy wybrać z rozwijanej listy </t>
  </si>
  <si>
    <t>żłobek</t>
  </si>
  <si>
    <t>klub dziecięcy</t>
  </si>
  <si>
    <t xml:space="preserve">dzienny opiekun </t>
  </si>
  <si>
    <r>
      <t xml:space="preserve">Kwota przyznanej dotacji zgodna z zawartą UMOWĄ (zł i gr) </t>
    </r>
    <r>
      <rPr>
        <vertAlign val="superscript"/>
        <sz val="11"/>
        <color rgb="FF000000"/>
        <rFont val="Calibri"/>
        <family val="2"/>
        <charset val="238"/>
        <scheme val="minor"/>
      </rPr>
      <t>:</t>
    </r>
  </si>
  <si>
    <r>
      <t xml:space="preserve">Kwota przyznanej dotacji zgodna z zawartym aneksem (zł i gr) </t>
    </r>
    <r>
      <rPr>
        <vertAlign val="superscript"/>
        <sz val="11"/>
        <color rgb="FF000000"/>
        <rFont val="Calibri"/>
        <family val="2"/>
        <charset val="238"/>
        <scheme val="minor"/>
      </rPr>
      <t>:</t>
    </r>
  </si>
  <si>
    <t>Kwota otrzymana (wypłaconej) dotacji (zł i gr):</t>
  </si>
  <si>
    <t>Kwota wykorzystanej (wydatkowanej) dotacji (zł i gr):</t>
  </si>
  <si>
    <t>5a</t>
  </si>
  <si>
    <t>5b</t>
  </si>
  <si>
    <t>6a</t>
  </si>
  <si>
    <t>Kwota dotacji przyznana zgodnie z umową/aneksem,                                                                                                               o którą podmiot  nie zawnioskował w 2020 r. (zł i gr):</t>
  </si>
  <si>
    <t>wg umowy / aneksu</t>
  </si>
  <si>
    <t>A. Liczby dofinansowywanych miejsc.</t>
  </si>
  <si>
    <t xml:space="preserve">B. Realizacja Oferty </t>
  </si>
  <si>
    <r>
      <rPr>
        <i/>
        <vertAlign val="superscript"/>
        <sz val="9"/>
        <rFont val="Calibri"/>
        <family val="2"/>
        <charset val="238"/>
        <scheme val="minor"/>
      </rPr>
      <t xml:space="preserve">5 </t>
    </r>
    <r>
      <rPr>
        <i/>
        <sz val="9"/>
        <rFont val="Calibri"/>
        <family val="2"/>
        <charset val="238"/>
        <scheme val="minor"/>
      </rPr>
      <t>Opłata rodziców za 1 dziecko pomniejszona o przysługujące ulgi bez dofinansowania z MALUCHA</t>
    </r>
  </si>
  <si>
    <t>A. Kalkulacja kosztów realizacji zadania  (dotyczy miejsc dofinansowanych z Programu "MALUCH+")</t>
  </si>
  <si>
    <t xml:space="preserve">B. Podsumowanie finasowe zadania- Źródła finansowania zadania </t>
  </si>
  <si>
    <t xml:space="preserve">ŚRODKI WŁASNE ogółem,                               </t>
  </si>
  <si>
    <t>w tym :</t>
  </si>
  <si>
    <t xml:space="preserve">DATA </t>
  </si>
  <si>
    <t>SPRAWOZDANIE Z REALIZACJI ZADANIA -„MALUCH+” 2020– moduł 2</t>
  </si>
  <si>
    <t>B. Oświadczenie</t>
  </si>
  <si>
    <t>Okres funkcjonowania miejsc (w miesiącach)</t>
  </si>
  <si>
    <t>Wg umowy/Aneksem</t>
  </si>
  <si>
    <t>27.</t>
  </si>
  <si>
    <t>28.</t>
  </si>
  <si>
    <t>29.</t>
  </si>
  <si>
    <t>30.</t>
  </si>
  <si>
    <t>Bardzo proszę o wypełnienie tylko pól zaznaczonych ŻÓŁTYM kolorem.                                                                                     Proszę nie zmieniać formuł , nie wypełniamy komórek zielonych !!!</t>
  </si>
  <si>
    <t>LEGENDA KALKULACJI KOSZTÓW</t>
  </si>
  <si>
    <t xml:space="preserve">nie dotyczy </t>
  </si>
  <si>
    <r>
      <t xml:space="preserve">C. Dane instytucji, któremu udzielono dotacji. Dane </t>
    </r>
    <r>
      <rPr>
        <b/>
        <i/>
        <u/>
        <sz val="11"/>
        <color theme="4" tint="-0.499984740745262"/>
        <rFont val="Calibri"/>
        <family val="2"/>
        <charset val="238"/>
        <scheme val="minor"/>
      </rPr>
      <t>muszą być</t>
    </r>
    <r>
      <rPr>
        <b/>
        <i/>
        <sz val="11"/>
        <color theme="1"/>
        <rFont val="Calibri"/>
        <family val="2"/>
        <charset val="238"/>
        <scheme val="minor"/>
      </rPr>
      <t xml:space="preserve"> zgodne z informacjami zawartymi w  aplikacji EMPATIA:</t>
    </r>
  </si>
  <si>
    <t>(podpisy osób uprawnionych do reprezentowania Beneficjenta)</t>
  </si>
  <si>
    <t>x</t>
  </si>
  <si>
    <t>XII</t>
  </si>
  <si>
    <t>XI</t>
  </si>
  <si>
    <t>IX</t>
  </si>
  <si>
    <t>VIII</t>
  </si>
  <si>
    <t>VII</t>
  </si>
  <si>
    <t>VI</t>
  </si>
  <si>
    <t>V</t>
  </si>
  <si>
    <t>IV</t>
  </si>
  <si>
    <t>III</t>
  </si>
  <si>
    <t>II</t>
  </si>
  <si>
    <t>I</t>
  </si>
  <si>
    <t>% dofinansowania z Programu MALUCH+ 2020 do łącznej opłaty podstawowej</t>
  </si>
  <si>
    <t>poprzez zwrot kwoty dofinansowania na konta rachunkowe rodziców, wykonany w okresie do końca 2020 r.,</t>
  </si>
  <si>
    <t>poprzez pomniejszenie opłaty podstawowej ponoszonej przez rodziców w poszczególnych miesiącach 2020 r.,</t>
  </si>
  <si>
    <t>Łączna kwota opłaty podstawowej  w okresie dofinansowania
(zł)</t>
  </si>
  <si>
    <t>Łączna kwota zastosowanych ulg własnych Beneficjenta (poza dof. z Programu MALUCH+ 2020) w okresie dofinansowania
(zł)</t>
  </si>
  <si>
    <t>Imię i nazwisko Dziecka lub numer identyfikujący Dziecko*/</t>
  </si>
  <si>
    <t>Łączna kwota dofinansowania  z Programu MALUCH+ 2020 obniżająca opłatę Rodzica w okresie dofinansowania   (zł)</t>
  </si>
  <si>
    <t xml:space="preserve">Łączna opłata Rodzica po uwzględnieniu ulg własnych
  i dofinansowania z programu MALUCH+ 2020
</t>
  </si>
  <si>
    <t>UWAGI
 (np. należy podać przyczynę mniejszego dofinansowania niż 135 zł/500 na jedno dziecko w miesiącu)</t>
  </si>
  <si>
    <t>RAZEM*</t>
  </si>
  <si>
    <t>18 (SUMA OD 5-16)</t>
  </si>
  <si>
    <t>19. (3-4-18)</t>
  </si>
  <si>
    <t>20. (18/3)*100%</t>
  </si>
  <si>
    <t>Łączny okres obniżenia opłaty
(w m-cach)</t>
  </si>
  <si>
    <r>
      <t xml:space="preserve">Część I. Dane dotyczące dofinansowanych miejsc opieki dla dzieci z </t>
    </r>
    <r>
      <rPr>
        <sz val="14"/>
        <color rgb="FFFF0000"/>
        <rFont val="Calibri"/>
        <family val="2"/>
        <charset val="238"/>
        <scheme val="minor"/>
      </rPr>
      <t>wyłączeniem dzieci niepełnosprawnych lub wymagających szczególnej opieki</t>
    </r>
  </si>
  <si>
    <r>
      <t xml:space="preserve">Część II. Dane dotyczące dofinansowanych miejsc opieki dla dzieci z </t>
    </r>
    <r>
      <rPr>
        <sz val="14"/>
        <color rgb="FFFF0000"/>
        <rFont val="Calibri"/>
        <family val="2"/>
        <charset val="238"/>
        <scheme val="minor"/>
      </rPr>
      <t>niepełnosprawnością lub wymagających szczególnej opieki</t>
    </r>
  </si>
  <si>
    <r>
      <rPr>
        <b/>
        <sz val="11"/>
        <color rgb="FFFF0000"/>
        <rFont val="Calibri"/>
        <family val="2"/>
        <charset val="238"/>
        <scheme val="minor"/>
      </rPr>
      <t>*</t>
    </r>
    <r>
      <rPr>
        <b/>
        <sz val="11"/>
        <color theme="1"/>
        <rFont val="Calibri"/>
        <family val="2"/>
        <charset val="238"/>
        <scheme val="minor"/>
      </rPr>
      <t xml:space="preserve">/ W okresie realizacji zadania indywidualny nr dziecka nie może ulec zmianie. W przypadku rozwiązania umowy z Rodzicami numer dziecka nie może być przypisany nowemu dziecku. </t>
    </r>
  </si>
  <si>
    <t xml:space="preserve"> a następnie pomniejszenie opłaty podstawowej ponoszonej przez rodziców w miesiącach: </t>
  </si>
  <si>
    <t xml:space="preserve">poprzez zwrot w okresie do końca 2020 r. kwoty dofinansowania na konta rachunkowe rodziców za miesiące:  </t>
  </si>
  <si>
    <t>OŚWIADCZENIE BENEFICJENTA</t>
  </si>
  <si>
    <t>II. Zestawienie roczne - kwota obniżenia opłat w ramach Programu MALUCH + 2020</t>
  </si>
  <si>
    <t>IV. Zestawienie dokumentów potwierdzających poniesione wydatki w ramach realizacji programu MALUCH + 2020</t>
  </si>
  <si>
    <t>SPRAWOZDANIE Z REALIZACJI ZADANIA -„MALUCH+” 2020– moduł 4  (str. 2 z 6)</t>
  </si>
  <si>
    <t>SPRAWOZDANIE Z REALIZACJI ZADANIA -„MALUCH+” 2020– moduł 4  (str. 3 z 6)</t>
  </si>
  <si>
    <r>
      <t xml:space="preserve">SPRAWOZDANIE Z REALIZACJI ZADANIA -„MALUCH+” 2020– moduł 4 </t>
    </r>
    <r>
      <rPr>
        <b/>
        <sz val="11"/>
        <color theme="1"/>
        <rFont val="Calibri"/>
        <family val="2"/>
        <charset val="238"/>
        <scheme val="minor"/>
      </rPr>
      <t>(str. 4 z 6)</t>
    </r>
  </si>
  <si>
    <r>
      <t>SPRAWOZDANIE Z REALIZACJI ZADANIA -„MALUCH+” 2020– moduł 4</t>
    </r>
    <r>
      <rPr>
        <b/>
        <sz val="11"/>
        <color theme="1"/>
        <rFont val="Calibri"/>
        <family val="2"/>
        <charset val="238"/>
        <scheme val="minor"/>
      </rPr>
      <t xml:space="preserve"> (str. 5 z 6)</t>
    </r>
  </si>
  <si>
    <t xml:space="preserve">Nazwa Podmiotu </t>
  </si>
  <si>
    <r>
      <t xml:space="preserve">w inny sposób </t>
    </r>
    <r>
      <rPr>
        <i/>
        <sz val="12"/>
        <color theme="1"/>
        <rFont val="Calibri"/>
        <family val="2"/>
        <charset val="238"/>
        <scheme val="minor"/>
      </rPr>
      <t>(</t>
    </r>
    <r>
      <rPr>
        <i/>
        <sz val="12"/>
        <color rgb="FFFF0000"/>
        <rFont val="Calibri"/>
        <family val="2"/>
        <charset val="238"/>
        <scheme val="minor"/>
      </rPr>
      <t>proszę podać w jaki sposób</t>
    </r>
    <r>
      <rPr>
        <sz val="12"/>
        <color theme="1"/>
        <rFont val="Calibri"/>
        <family val="2"/>
        <charset val="238"/>
        <scheme val="minor"/>
      </rPr>
      <t xml:space="preserve">):  </t>
    </r>
  </si>
  <si>
    <r>
      <t>SPRAWOZDANIE Z REALIZACJI ZADANIA -„MALUCH+” 2020– moduł 4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</si>
  <si>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środki własne </t>
  </si>
  <si>
    <t>V. Rozliczenie Finasowe ZADANIA realiazowanego w ramach programu MALUCH + 2020 Moduł 4</t>
  </si>
  <si>
    <t xml:space="preserve">Proszę o wypełnienie WYŁĄCZNIE pól zaznaczonych ŻÓŁTYM kolorem.                                                                                     Proszę nie zmieniać formuł , nie wypełniać komórek zielonych !!!                                                                                                     * oznacza konieczność  uzupełnienia komórki  z listy rozwijanej </t>
  </si>
  <si>
    <t xml:space="preserve">UWAGA :                                                                                                                                        1. Źródło finasowania, rozdział i paragraf można sprawdzić na Umowie                                                                                                 2. Jeśli źródłem finansowania  jest Fundusz Pracy wówczas w pozycji rozdział oraz paragraf należy wybrać " nie dotyczy" </t>
  </si>
  <si>
    <t>„MALUCH+” 2020– Moduł 4</t>
  </si>
  <si>
    <r>
      <t xml:space="preserve">B. Dane podmiotu , któremu udzielono dotacji.  Dane </t>
    </r>
    <r>
      <rPr>
        <b/>
        <i/>
        <u/>
        <sz val="11"/>
        <color theme="4" tint="-0.499984740745262"/>
        <rFont val="Calibri"/>
        <family val="2"/>
        <charset val="238"/>
        <scheme val="minor"/>
      </rPr>
      <t>muszą być</t>
    </r>
    <r>
      <rPr>
        <b/>
        <i/>
        <sz val="11"/>
        <color theme="4" tint="-0.499984740745262"/>
        <rFont val="Calibri"/>
        <family val="2"/>
        <charset val="238"/>
        <scheme val="minor"/>
      </rPr>
      <t xml:space="preserve"> </t>
    </r>
    <r>
      <rPr>
        <b/>
        <i/>
        <sz val="11"/>
        <color theme="1"/>
        <rFont val="Calibri"/>
        <family val="2"/>
        <charset val="238"/>
        <scheme val="minor"/>
      </rPr>
      <t>zgodne z danymi zawartymi w CEIDG oraz KRS:</t>
    </r>
  </si>
  <si>
    <t xml:space="preserve">A. Numer i data zawarcia umowy, aneksu w sprawie udzielenia wsparcia finansowego na realizację zadania oraz źródło finasowania 
</t>
  </si>
  <si>
    <t>D. Podsumownie finansowe otrzymanej dotacji w ramach programu MALUCH+</t>
  </si>
  <si>
    <t>Do (dd/miesiąc/rok)</t>
  </si>
  <si>
    <t>Od                                                                   (dd/miesiąc/rok)</t>
  </si>
  <si>
    <t>(stempel beneficjenta )</t>
  </si>
  <si>
    <r>
      <t xml:space="preserve">Lp. </t>
    </r>
    <r>
      <rPr>
        <sz val="11"/>
        <color theme="1"/>
        <rFont val="Calibri"/>
        <family val="2"/>
        <charset val="238"/>
        <scheme val="minor"/>
      </rPr>
      <t>¹</t>
    </r>
  </si>
  <si>
    <t xml:space="preserve">Kwota przyznanego dofinanswoania na 1 miejsce (z wyłączeniem dzieci niepełnosprawnych) </t>
  </si>
  <si>
    <t>Proszę o wypełnienie WYŁĄCZNIE pól zaznaczonych ŻÓŁTYM kolorem.                                                                                     Proszę nie zmieniać formuł , nie wypełniać komórek zielonych !!!</t>
  </si>
  <si>
    <t>A. Liczba dofinansowywanych miejsc</t>
  </si>
  <si>
    <t>Liczba miejsc objętych dofinansowaniem 
ŁĄCZNIE, w tym:</t>
  </si>
  <si>
    <t>z wyłączeniem dzieci niepełnosprawnych i wymagających szczególnej opieki</t>
  </si>
  <si>
    <t>liczba dzieci z niepełnosprawnością lub wymagajaąych szczególnej opieki</t>
  </si>
  <si>
    <t>wg oferty konkursowej</t>
  </si>
  <si>
    <t>Proszę o wykazanie WYŁĄCZNIE wydatków związanych z realizacją zadania, czyli dotacja + min. 20 % wkładu własnego (zgodnie ze złożoną kalkulacją kosztów - realizacja zadania)</t>
  </si>
  <si>
    <t>Proszę o wypełnienie WYŁĄCZNIE pól zaznaczonych ŻÓŁTYM kolorem.                                                                                                                                              Proszę nie zmieniać formuł , nie wypełniać komórek zielonych !!!</t>
  </si>
  <si>
    <t>A. UWAGI: (należy wypełnić, jeśli w okresie realizacji zmianie ulegŁa np.: liczba miejsc dofinasowanych, okres realizacji zadania bądż zakres rzeczowy  lub finansowy . Należy podać przyczynę zmian.)</t>
  </si>
  <si>
    <t>Data zawarcia</t>
  </si>
  <si>
    <t>Odsetki</t>
  </si>
  <si>
    <t>data oddz</t>
  </si>
  <si>
    <t xml:space="preserve">Łączna liczba dzieci w poszczególnych miesiącach </t>
  </si>
  <si>
    <r>
      <t xml:space="preserve">Oświadczam, iż wyżej wymienione kwoty dofinansowania z Programu MALUCH+ 2020 w kolumnach  5-16  , obniżające opłatę rodzica w okresie dofinansowania za dziecko uczęszczające do rozliczanej instytucji opieki,  zostały przekazane  rodzicom w okresie do końca 2020 r. w następujący sposób </t>
    </r>
    <r>
      <rPr>
        <i/>
        <sz val="12"/>
        <color theme="1"/>
        <rFont val="Calibri"/>
        <family val="2"/>
        <charset val="238"/>
        <scheme val="minor"/>
      </rPr>
      <t>(</t>
    </r>
    <r>
      <rPr>
        <i/>
        <sz val="12"/>
        <color rgb="FFFF0000"/>
        <rFont val="Calibri"/>
        <family val="2"/>
        <charset val="238"/>
        <scheme val="minor"/>
      </rPr>
      <t>proszę zaznaczyć odpowiedni sposób poprzez postawienie znaku "X" i dalsze wypełnienie  jeśli dotyczy</t>
    </r>
    <r>
      <rPr>
        <i/>
        <sz val="12"/>
        <color theme="1"/>
        <rFont val="Calibri"/>
        <family val="2"/>
        <charset val="238"/>
        <scheme val="minor"/>
      </rPr>
      <t>)</t>
    </r>
    <r>
      <rPr>
        <sz val="12"/>
        <color theme="1"/>
        <rFont val="Calibri"/>
        <family val="2"/>
        <charset val="238"/>
        <scheme val="minor"/>
      </rPr>
      <t>:</t>
    </r>
  </si>
  <si>
    <t>III. Podsumowanie - Część merytoryczna dotycząca bieżącego funkcjonowania</t>
  </si>
  <si>
    <t>Adres Instytucji :</t>
  </si>
  <si>
    <t>Kwota dofinansowania w ramach MALUCH 2020 r. w poszczególnych miesiącach ³ (w zł) ma</t>
  </si>
  <si>
    <t>Kwota niewykorzystana,</t>
  </si>
  <si>
    <t>C. Informacje  FINANSOWE instytucji obiętej programem MALUCH + :</t>
  </si>
  <si>
    <r>
      <rPr>
        <i/>
        <vertAlign val="superscript"/>
        <sz val="9"/>
        <rFont val="Calibri"/>
        <family val="2"/>
        <charset val="238"/>
        <scheme val="minor"/>
      </rPr>
      <t>1</t>
    </r>
    <r>
      <rPr>
        <i/>
        <sz val="9"/>
        <rFont val="Calibri"/>
        <family val="2"/>
        <charset val="238"/>
        <scheme val="minor"/>
      </rPr>
      <t xml:space="preserve"> W przypadku, gdy w różnych miesiącach występuje różna liczba dzieci - należy podać wartość przeciętną miesięczną (przewidywaną liczbę dzieci w każdym miesiącu realizacji zadania (nie więcej niż w rejestrze lub wykazie / przewidywaną do wpisania w rejestrze lub wykazie) należy zsumować a następnie podzielić przez okres realizacji zadania z kol. 4); w przypadku instytucji dwuzmianowych należy uwzględnić w wyliczeniu przewidywaną liczbę dzieci na obie zmiany .</t>
    </r>
  </si>
  <si>
    <r>
      <t xml:space="preserve">Miesięczna opłata rodziców za 1 dziecko z uwzględnieniem przysługujących ulg własnych i dofinansowania z Programu Maluch </t>
    </r>
    <r>
      <rPr>
        <vertAlign val="superscript"/>
        <sz val="9"/>
        <rFont val="Calibri"/>
        <family val="2"/>
        <charset val="238"/>
        <scheme val="minor"/>
      </rPr>
      <t xml:space="preserve"> </t>
    </r>
    <r>
      <rPr>
        <b/>
        <vertAlign val="superscript"/>
        <sz val="11"/>
        <color rgb="FFC00000"/>
        <rFont val="Calibri"/>
        <family val="2"/>
        <charset val="238"/>
        <scheme val="minor"/>
      </rPr>
      <t>5</t>
    </r>
  </si>
  <si>
    <r>
      <t>Liczba miejsc</t>
    </r>
    <r>
      <rPr>
        <b/>
        <vertAlign val="superscript"/>
        <sz val="11"/>
        <color rgb="FFC00000"/>
        <rFont val="Calibri"/>
        <family val="2"/>
        <charset val="238"/>
        <scheme val="minor"/>
      </rPr>
      <t xml:space="preserve"> 1</t>
    </r>
  </si>
  <si>
    <r>
      <t>Miesięczny koszt funkcjonowania jednego miejsca 
w 2020 r.</t>
    </r>
    <r>
      <rPr>
        <b/>
        <vertAlign val="superscript"/>
        <sz val="12"/>
        <color rgb="FFC00000"/>
        <rFont val="Calibri"/>
        <family val="2"/>
        <charset val="238"/>
        <scheme val="minor"/>
      </rPr>
      <t>2</t>
    </r>
  </si>
  <si>
    <r>
      <t xml:space="preserve">Miesięczny koszt funkcjonowania jednego miejsca pomniejszony 
o środki z innych źródeł dofinansowania 
w 2020 r. </t>
    </r>
    <r>
      <rPr>
        <b/>
        <vertAlign val="superscript"/>
        <sz val="11"/>
        <color rgb="FFC00000"/>
        <rFont val="Calibri"/>
        <family val="2"/>
        <charset val="238"/>
        <scheme val="minor"/>
      </rPr>
      <t>2, 3</t>
    </r>
  </si>
  <si>
    <r>
      <t xml:space="preserve">Miesięczna opłata rodziców w 2020 r. 
za 1 dziecko z uwzględnienieniem przysługujących ulg </t>
    </r>
    <r>
      <rPr>
        <b/>
        <vertAlign val="superscript"/>
        <sz val="12"/>
        <color rgb="FFC00000"/>
        <rFont val="Calibri"/>
        <family val="2"/>
        <charset val="238"/>
        <scheme val="minor"/>
      </rPr>
      <t>2, 4</t>
    </r>
  </si>
  <si>
    <t>Miesięczna opłata rodziców w 2020 r. za 1 dziecko bez uwzględnienia przysługujących ulg</t>
  </si>
  <si>
    <t>Krótki opis czego dotyczy faktura / dokumentu</t>
  </si>
  <si>
    <t>*  należy wybrać z listy</t>
  </si>
  <si>
    <t>**  zgodnie z kalkulacją kosztów zawartą w cześci IV. - Rozliczenie finasowe ( kol 1  tabeli A)</t>
  </si>
  <si>
    <t>wkł. Wł.</t>
  </si>
  <si>
    <t>dot.</t>
  </si>
  <si>
    <t xml:space="preserve">VI. Uwagi  i Oświadczenia </t>
  </si>
  <si>
    <t>Ogółem Kwota podlegająca zwrotowi (kwota niewykorzystana  + odsetki)</t>
  </si>
  <si>
    <t>5c</t>
  </si>
  <si>
    <t>przyczyny zwrotu dotacji</t>
  </si>
  <si>
    <t>data zwrotu dotacji na rachunek tut. Urzędu:</t>
  </si>
  <si>
    <t>Średnia miesięczna liczba miejsc objęta dofinansowaniem:</t>
  </si>
  <si>
    <t>Suma wszystkich miejsc obietych dofinasowaniem:</t>
  </si>
  <si>
    <t>Razem</t>
  </si>
  <si>
    <t>miejsca dla dzieci z wyłączeniem dzieci niepełnosprawnych lub wymagających szczególnej opieki</t>
  </si>
  <si>
    <t>miejsca dla dzieci z niepełnosprawnościa lub wymagających szczególnej opieki</t>
  </si>
  <si>
    <r>
      <t>Rozdział</t>
    </r>
    <r>
      <rPr>
        <sz val="11"/>
        <color rgb="FFC00000"/>
        <rFont val="Calibri"/>
        <family val="2"/>
        <charset val="238"/>
        <scheme val="minor"/>
      </rPr>
      <t>*</t>
    </r>
  </si>
  <si>
    <r>
      <t>Źródło finasowania</t>
    </r>
    <r>
      <rPr>
        <sz val="11"/>
        <color rgb="FFC00000"/>
        <rFont val="Calibri"/>
        <family val="2"/>
        <charset val="238"/>
        <scheme val="minor"/>
      </rPr>
      <t>*</t>
    </r>
  </si>
  <si>
    <r>
      <t>paragraf</t>
    </r>
    <r>
      <rPr>
        <sz val="11"/>
        <color rgb="FFC00000"/>
        <rFont val="Calibri"/>
        <family val="2"/>
        <charset val="238"/>
        <scheme val="minor"/>
      </rPr>
      <t>*</t>
    </r>
  </si>
  <si>
    <r>
      <t xml:space="preserve">Rodzaj instytucji </t>
    </r>
    <r>
      <rPr>
        <sz val="11"/>
        <color rgb="FFC00000"/>
        <rFont val="Calibri"/>
        <family val="2"/>
        <charset val="238"/>
        <scheme val="minor"/>
      </rPr>
      <t>*</t>
    </r>
  </si>
  <si>
    <t>Przyczyny niewnioskowania o część przysługującej kwoty :</t>
  </si>
  <si>
    <t>E. Liczba miejsc opieki objętych dofinasowaniem  wg realizacji zadania w ramach programu MALUCH+</t>
  </si>
  <si>
    <t>(Imię i Nazwisko, pełniona funkcja, osób uprawnionych do reprezentowania Beneficjenta)</t>
  </si>
  <si>
    <t xml:space="preserve">Nazwa Podmiotu: </t>
  </si>
  <si>
    <r>
      <t xml:space="preserve">Sposób zapłaty </t>
    </r>
    <r>
      <rPr>
        <b/>
        <sz val="11"/>
        <color rgb="FFC00000"/>
        <rFont val="Calibri"/>
        <family val="2"/>
        <charset val="238"/>
        <scheme val="minor"/>
      </rPr>
      <t>*</t>
    </r>
  </si>
  <si>
    <r>
      <t>Nr pozycji
z kalkulacji kosztów</t>
    </r>
    <r>
      <rPr>
        <b/>
        <sz val="11"/>
        <color rgb="FFC00000"/>
        <rFont val="Calibri"/>
        <family val="2"/>
        <charset val="238"/>
        <scheme val="minor"/>
      </rPr>
      <t>*, **</t>
    </r>
  </si>
  <si>
    <t>Nazwa Podmiotu:</t>
  </si>
  <si>
    <t xml:space="preserve">Oświadczam, że:                                                                                                                                                                                          1. Dotacja została wykorzystana i rozliczona zgodnie z przeznaczeniem.                                                                                                       2. Dla środków otrzymanych z dotacji oraz dla wydatków z dotacji Wojewody Warmińsko-Mazurskiego prowadzono wyodrębnioną ewidencję księgową zgodnie z zasadami wynikającymi z ustawy z dnia 29 września 1994 r. o rachunkowości                                                                                                                                                                               3. Niewykorzystane środki zwrócono na rachunek Warmińsko-Mazurskiego Urzędu Wojewódzkiego, tj. zgodnie z art. 168 ust. 1 ustawy z dnia 27 sierpnia 2009 r. o finansach publicznych (Dz. U. z 2019 r., poz. 869 ze zm.) oraz § 5 ust. 2 umowy zawartej  na realizację zadań określonych w Resortowym programie rozwoju instytucji opieki nad dziećmi w wieku do lat 3   „Maluch +” 2020 – moduł 4    </t>
  </si>
  <si>
    <r>
      <t xml:space="preserve">2 W kol. </t>
    </r>
    <r>
      <rPr>
        <i/>
        <sz val="9"/>
        <color rgb="FFFF0000"/>
        <rFont val="Calibri"/>
        <family val="2"/>
        <charset val="238"/>
        <scheme val="minor"/>
      </rPr>
      <t xml:space="preserve">4-8 i 11-15 </t>
    </r>
    <r>
      <rPr>
        <i/>
        <sz val="9"/>
        <color theme="1"/>
        <rFont val="Calibri"/>
        <family val="2"/>
        <charset val="238"/>
        <scheme val="minor"/>
      </rPr>
      <t xml:space="preserve">należy podać kwoty przeciętne; przez koszty rozumie się wszystkie wydatki kwalifikowalne związane z funkcjonowaniem miejsca, w tym koszty wyżywienia </t>
    </r>
  </si>
  <si>
    <t>Ogólne koszty prowadzenia instytucji, poniesione przez podmiot w okresie realizacji zadania (w części dot. miejsc dofinansowanych z Programu "MALUCH+"):</t>
  </si>
  <si>
    <t>Kwota otrzymanego dofinansowania  w 2020 r. na ww. miejsca z innych źródeł np. ze środków unijnych, z gminy: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</si>
</sst>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_ ;\-#,##0.00\ "/>
  </numFmts>
  <fonts count="5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u/>
      <sz val="14"/>
      <color rgb="FF00206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color rgb="FF000000"/>
      <name val="Calibri"/>
      <family val="2"/>
      <charset val="238"/>
      <scheme val="minor"/>
    </font>
    <font>
      <b/>
      <u/>
      <sz val="11"/>
      <color rgb="FF00206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vertAlign val="superscript"/>
      <sz val="9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rgb="FFC0000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1"/>
      <color theme="4" tint="-0.499984740745262"/>
      <name val="Calibri"/>
      <family val="2"/>
      <charset val="238"/>
      <scheme val="minor"/>
    </font>
    <font>
      <b/>
      <i/>
      <u/>
      <sz val="11"/>
      <color theme="4" tint="-0.499984740745262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u/>
      <sz val="16"/>
      <color rgb="FF00206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vertAlign val="superscript"/>
      <sz val="11"/>
      <color rgb="FFC00000"/>
      <name val="Calibri"/>
      <family val="2"/>
      <charset val="238"/>
      <scheme val="minor"/>
    </font>
    <font>
      <b/>
      <vertAlign val="superscript"/>
      <sz val="12"/>
      <color rgb="FFC00000"/>
      <name val="Calibri"/>
      <family val="2"/>
      <charset val="238"/>
      <scheme val="minor"/>
    </font>
    <font>
      <b/>
      <i/>
      <sz val="9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 style="thin">
        <color rgb="FFFFFF00"/>
      </left>
      <right/>
      <top style="thin">
        <color rgb="FFFFFF00"/>
      </top>
      <bottom/>
      <diagonal/>
    </border>
    <border>
      <left/>
      <right/>
      <top style="thin">
        <color rgb="FFFFFF00"/>
      </top>
      <bottom/>
      <diagonal/>
    </border>
    <border>
      <left/>
      <right style="thin">
        <color rgb="FFFFFF00"/>
      </right>
      <top style="thin">
        <color rgb="FFFFFF00"/>
      </top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/>
      <top/>
      <bottom style="thin">
        <color rgb="FFFFFF00"/>
      </bottom>
      <diagonal/>
    </border>
    <border>
      <left/>
      <right/>
      <top/>
      <bottom style="thin">
        <color rgb="FFFFFF00"/>
      </bottom>
      <diagonal/>
    </border>
    <border>
      <left/>
      <right style="thin">
        <color rgb="FFFFFF00"/>
      </right>
      <top/>
      <bottom style="thin">
        <color rgb="FFFFFF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</cellStyleXfs>
  <cellXfs count="355">
    <xf numFmtId="0" fontId="0" fillId="0" borderId="0" xfId="0"/>
    <xf numFmtId="0" fontId="3" fillId="0" borderId="0" xfId="0" applyFont="1"/>
    <xf numFmtId="0" fontId="0" fillId="0" borderId="0" xfId="0" applyFont="1"/>
    <xf numFmtId="0" fontId="0" fillId="0" borderId="9" xfId="0" applyFont="1" applyBorder="1"/>
    <xf numFmtId="14" fontId="0" fillId="0" borderId="9" xfId="0" applyNumberFormat="1" applyFont="1" applyBorder="1"/>
    <xf numFmtId="0" fontId="0" fillId="4" borderId="9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8" borderId="9" xfId="0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0" fontId="0" fillId="0" borderId="0" xfId="0" applyFont="1" applyBorder="1"/>
    <xf numFmtId="0" fontId="11" fillId="5" borderId="10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10" fontId="3" fillId="9" borderId="9" xfId="0" applyNumberFormat="1" applyFont="1" applyFill="1" applyBorder="1"/>
    <xf numFmtId="0" fontId="0" fillId="0" borderId="0" xfId="0" applyFont="1" applyBorder="1" applyAlignment="1">
      <alignment horizontal="center" vertical="center"/>
    </xf>
    <xf numFmtId="0" fontId="11" fillId="5" borderId="20" xfId="0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0" fillId="3" borderId="9" xfId="0" applyFont="1" applyFill="1" applyBorder="1" applyAlignment="1">
      <alignment horizontal="center" vertical="center"/>
    </xf>
    <xf numFmtId="44" fontId="0" fillId="0" borderId="0" xfId="0" applyNumberFormat="1" applyFont="1" applyFill="1" applyBorder="1" applyAlignment="1">
      <alignment vertical="center"/>
    </xf>
    <xf numFmtId="49" fontId="0" fillId="5" borderId="9" xfId="0" applyNumberFormat="1" applyFont="1" applyFill="1" applyBorder="1"/>
    <xf numFmtId="3" fontId="0" fillId="0" borderId="9" xfId="0" applyNumberFormat="1" applyFont="1" applyBorder="1" applyAlignment="1">
      <alignment horizontal="center"/>
    </xf>
    <xf numFmtId="4" fontId="0" fillId="0" borderId="9" xfId="0" applyNumberFormat="1" applyFont="1" applyBorder="1"/>
    <xf numFmtId="0" fontId="2" fillId="0" borderId="0" xfId="0" applyFont="1" applyAlignment="1"/>
    <xf numFmtId="49" fontId="0" fillId="4" borderId="9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4" fontId="0" fillId="4" borderId="9" xfId="0" applyNumberFormat="1" applyFont="1" applyFill="1" applyBorder="1"/>
    <xf numFmtId="4" fontId="3" fillId="4" borderId="9" xfId="0" applyNumberFormat="1" applyFont="1" applyFill="1" applyBorder="1"/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15" fillId="0" borderId="0" xfId="4" applyFont="1" applyAlignment="1" applyProtection="1">
      <alignment horizontal="left" vertical="center" wrapText="1"/>
      <protection locked="0"/>
    </xf>
    <xf numFmtId="0" fontId="4" fillId="0" borderId="0" xfId="4" applyFont="1" applyAlignment="1" applyProtection="1">
      <alignment horizontal="left" vertical="center" wrapText="1"/>
      <protection locked="0"/>
    </xf>
    <xf numFmtId="0" fontId="16" fillId="0" borderId="0" xfId="4" applyFont="1" applyAlignment="1" applyProtection="1">
      <alignment horizontal="center" vertical="center" wrapText="1"/>
      <protection locked="0"/>
    </xf>
    <xf numFmtId="4" fontId="14" fillId="0" borderId="9" xfId="3" applyNumberFormat="1" applyFont="1" applyBorder="1" applyAlignment="1" applyProtection="1">
      <alignment vertical="center" wrapText="1"/>
      <protection locked="0"/>
    </xf>
    <xf numFmtId="4" fontId="14" fillId="4" borderId="9" xfId="3" applyNumberFormat="1" applyFont="1" applyFill="1" applyBorder="1" applyAlignment="1">
      <alignment vertical="center" wrapText="1"/>
    </xf>
    <xf numFmtId="10" fontId="14" fillId="4" borderId="9" xfId="3" applyNumberFormat="1" applyFont="1" applyFill="1" applyBorder="1" applyAlignment="1">
      <alignment vertical="center" wrapText="1"/>
    </xf>
    <xf numFmtId="0" fontId="14" fillId="3" borderId="9" xfId="4" applyFont="1" applyFill="1" applyBorder="1" applyAlignment="1" applyProtection="1">
      <alignment horizontal="center" vertical="center" wrapText="1"/>
      <protection locked="0"/>
    </xf>
    <xf numFmtId="4" fontId="16" fillId="4" borderId="9" xfId="4" applyNumberFormat="1" applyFont="1" applyFill="1" applyBorder="1" applyAlignment="1">
      <alignment horizontal="right" vertical="top" wrapText="1"/>
    </xf>
    <xf numFmtId="10" fontId="16" fillId="4" borderId="9" xfId="3" applyNumberFormat="1" applyFont="1" applyFill="1" applyBorder="1" applyAlignment="1">
      <alignment vertical="center" wrapText="1"/>
    </xf>
    <xf numFmtId="0" fontId="14" fillId="3" borderId="9" xfId="3" applyFont="1" applyFill="1" applyBorder="1" applyAlignment="1">
      <alignment horizontal="center" vertical="center" wrapText="1"/>
    </xf>
    <xf numFmtId="4" fontId="14" fillId="8" borderId="9" xfId="3" applyNumberFormat="1" applyFont="1" applyFill="1" applyBorder="1" applyAlignment="1" applyProtection="1">
      <alignment vertical="center" wrapText="1"/>
      <protection locked="0"/>
    </xf>
    <xf numFmtId="0" fontId="0" fillId="0" borderId="0" xfId="0" applyFont="1" applyFill="1" applyBorder="1" applyAlignment="1">
      <alignment horizontal="left" vertical="center"/>
    </xf>
    <xf numFmtId="4" fontId="14" fillId="4" borderId="9" xfId="2" applyNumberFormat="1" applyFont="1" applyFill="1" applyBorder="1" applyAlignment="1">
      <alignment vertical="center" wrapText="1"/>
    </xf>
    <xf numFmtId="0" fontId="16" fillId="3" borderId="9" xfId="4" applyFont="1" applyFill="1" applyBorder="1" applyAlignment="1">
      <alignment horizontal="right" vertical="center" wrapText="1"/>
    </xf>
    <xf numFmtId="4" fontId="16" fillId="4" borderId="9" xfId="2" applyNumberFormat="1" applyFont="1" applyFill="1" applyBorder="1" applyAlignment="1">
      <alignment vertical="center" wrapText="1"/>
    </xf>
    <xf numFmtId="0" fontId="4" fillId="0" borderId="0" xfId="0" applyFont="1"/>
    <xf numFmtId="0" fontId="0" fillId="0" borderId="9" xfId="0" applyFont="1" applyBorder="1" applyAlignment="1">
      <alignment horizontal="center" vertical="center"/>
    </xf>
    <xf numFmtId="0" fontId="0" fillId="0" borderId="9" xfId="0" applyFont="1" applyFill="1" applyBorder="1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44" fontId="14" fillId="0" borderId="0" xfId="0" applyNumberFormat="1" applyFont="1" applyFill="1" applyBorder="1" applyAlignment="1">
      <alignment horizontal="center" vertical="center"/>
    </xf>
    <xf numFmtId="44" fontId="14" fillId="0" borderId="0" xfId="0" applyNumberFormat="1" applyFont="1" applyFill="1" applyBorder="1" applyAlignment="1" applyProtection="1">
      <alignment horizontal="center" vertical="center"/>
      <protection locked="0"/>
    </xf>
    <xf numFmtId="44" fontId="3" fillId="4" borderId="9" xfId="0" applyNumberFormat="1" applyFont="1" applyFill="1" applyBorder="1" applyAlignment="1">
      <alignment vertical="center"/>
    </xf>
    <xf numFmtId="44" fontId="4" fillId="4" borderId="9" xfId="0" applyNumberFormat="1" applyFont="1" applyFill="1" applyBorder="1" applyAlignment="1">
      <alignment vertical="center"/>
    </xf>
    <xf numFmtId="10" fontId="0" fillId="4" borderId="9" xfId="2" applyNumberFormat="1" applyFont="1" applyFill="1" applyBorder="1" applyProtection="1"/>
    <xf numFmtId="0" fontId="0" fillId="6" borderId="0" xfId="0" applyFont="1" applyFill="1" applyProtection="1">
      <protection locked="0"/>
    </xf>
    <xf numFmtId="0" fontId="13" fillId="0" borderId="0" xfId="0" applyFont="1" applyAlignment="1">
      <alignment horizontal="center" vertical="center" wrapText="1"/>
    </xf>
    <xf numFmtId="0" fontId="4" fillId="0" borderId="0" xfId="4" applyFont="1" applyAlignment="1" applyProtection="1">
      <alignment vertical="center" wrapText="1"/>
      <protection locked="0"/>
    </xf>
    <xf numFmtId="164" fontId="0" fillId="2" borderId="9" xfId="1" applyNumberFormat="1" applyFont="1" applyFill="1" applyBorder="1" applyAlignment="1">
      <alignment horizontal="center" vertical="center" wrapText="1"/>
    </xf>
    <xf numFmtId="164" fontId="0" fillId="7" borderId="9" xfId="1" applyNumberFormat="1" applyFont="1" applyFill="1" applyBorder="1" applyAlignment="1">
      <alignment horizontal="center" vertical="center" wrapText="1"/>
    </xf>
    <xf numFmtId="10" fontId="0" fillId="7" borderId="9" xfId="2" applyNumberFormat="1" applyFont="1" applyFill="1" applyBorder="1" applyAlignment="1">
      <alignment horizontal="center" vertical="center" wrapText="1"/>
    </xf>
    <xf numFmtId="0" fontId="10" fillId="0" borderId="0" xfId="0" applyFont="1" applyAlignment="1"/>
    <xf numFmtId="0" fontId="10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23" fillId="4" borderId="9" xfId="0" applyFont="1" applyFill="1" applyBorder="1" applyAlignment="1">
      <alignment horizontal="center" vertical="center"/>
    </xf>
    <xf numFmtId="1" fontId="23" fillId="4" borderId="9" xfId="0" applyNumberFormat="1" applyFont="1" applyFill="1" applyBorder="1" applyAlignment="1">
      <alignment vertical="center"/>
    </xf>
    <xf numFmtId="0" fontId="23" fillId="4" borderId="9" xfId="0" applyFont="1" applyFill="1" applyBorder="1" applyAlignment="1">
      <alignment vertical="center"/>
    </xf>
    <xf numFmtId="164" fontId="0" fillId="0" borderId="9" xfId="0" applyNumberFormat="1" applyFont="1" applyBorder="1"/>
    <xf numFmtId="164" fontId="0" fillId="0" borderId="9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Border="1"/>
    <xf numFmtId="44" fontId="0" fillId="8" borderId="9" xfId="1" applyFont="1" applyFill="1" applyBorder="1"/>
    <xf numFmtId="164" fontId="24" fillId="0" borderId="9" xfId="0" applyNumberFormat="1" applyFont="1" applyBorder="1"/>
    <xf numFmtId="0" fontId="25" fillId="0" borderId="26" xfId="0" applyFont="1" applyBorder="1" applyAlignment="1">
      <alignment vertical="center" wrapText="1"/>
    </xf>
    <xf numFmtId="0" fontId="26" fillId="3" borderId="24" xfId="4" applyFont="1" applyFill="1" applyBorder="1" applyAlignment="1">
      <alignment horizontal="center" vertical="center" wrapText="1"/>
    </xf>
    <xf numFmtId="0" fontId="26" fillId="3" borderId="24" xfId="4" applyFont="1" applyFill="1" applyBorder="1" applyAlignment="1" applyProtection="1">
      <alignment horizontal="center" vertical="center" wrapText="1"/>
      <protection locked="0"/>
    </xf>
    <xf numFmtId="0" fontId="33" fillId="0" borderId="0" xfId="0" applyFont="1"/>
    <xf numFmtId="0" fontId="33" fillId="0" borderId="0" xfId="0" applyFont="1" applyBorder="1"/>
    <xf numFmtId="0" fontId="14" fillId="0" borderId="0" xfId="0" applyFont="1" applyFill="1" applyBorder="1" applyAlignment="1">
      <alignment horizontal="right" vertical="center" wrapText="1"/>
    </xf>
    <xf numFmtId="44" fontId="30" fillId="0" borderId="0" xfId="0" applyNumberFormat="1" applyFont="1" applyFill="1" applyBorder="1" applyAlignment="1">
      <alignment horizontal="center" vertical="center"/>
    </xf>
    <xf numFmtId="44" fontId="30" fillId="0" borderId="0" xfId="0" applyNumberFormat="1" applyFont="1" applyFill="1" applyBorder="1" applyAlignment="1" applyProtection="1">
      <alignment horizontal="center" vertical="center"/>
      <protection locked="0"/>
    </xf>
    <xf numFmtId="4" fontId="0" fillId="4" borderId="9" xfId="1" applyNumberFormat="1" applyFont="1" applyFill="1" applyBorder="1" applyAlignment="1">
      <alignment horizontal="center" vertical="center"/>
    </xf>
    <xf numFmtId="4" fontId="0" fillId="0" borderId="0" xfId="1" applyNumberFormat="1" applyFont="1" applyFill="1" applyBorder="1" applyAlignment="1">
      <alignment horizontal="center" vertical="center"/>
    </xf>
    <xf numFmtId="0" fontId="0" fillId="0" borderId="9" xfId="0" applyNumberFormat="1" applyFont="1" applyBorder="1" applyAlignment="1">
      <alignment horizontal="left" vertical="center" wrapText="1"/>
    </xf>
    <xf numFmtId="2" fontId="0" fillId="0" borderId="9" xfId="0" applyNumberFormat="1" applyFont="1" applyBorder="1" applyAlignment="1">
      <alignment horizontal="left" vertical="center" wrapText="1"/>
    </xf>
    <xf numFmtId="2" fontId="0" fillId="4" borderId="9" xfId="1" applyNumberFormat="1" applyFont="1" applyFill="1" applyBorder="1" applyAlignment="1">
      <alignment horizontal="center" vertical="center"/>
    </xf>
    <xf numFmtId="3" fontId="0" fillId="0" borderId="9" xfId="0" applyNumberFormat="1" applyFont="1" applyBorder="1" applyAlignment="1">
      <alignment horizontal="center" vertical="center" wrapText="1"/>
    </xf>
    <xf numFmtId="1" fontId="0" fillId="7" borderId="9" xfId="0" applyNumberFormat="1" applyFont="1" applyFill="1" applyBorder="1" applyAlignment="1">
      <alignment horizontal="center" vertical="center" wrapText="1"/>
    </xf>
    <xf numFmtId="1" fontId="0" fillId="4" borderId="9" xfId="1" applyNumberFormat="1" applyFont="1" applyFill="1" applyBorder="1" applyAlignment="1">
      <alignment horizontal="center" vertical="center"/>
    </xf>
    <xf numFmtId="3" fontId="0" fillId="4" borderId="9" xfId="1" applyNumberFormat="1" applyFont="1" applyFill="1" applyBorder="1" applyAlignment="1">
      <alignment horizontal="center" vertical="center"/>
    </xf>
    <xf numFmtId="0" fontId="0" fillId="4" borderId="9" xfId="0" applyFont="1" applyFill="1" applyBorder="1"/>
    <xf numFmtId="14" fontId="0" fillId="8" borderId="9" xfId="0" applyNumberFormat="1" applyFont="1" applyFill="1" applyBorder="1"/>
    <xf numFmtId="1" fontId="0" fillId="8" borderId="9" xfId="1" applyNumberFormat="1" applyFont="1" applyFill="1" applyBorder="1" applyAlignment="1">
      <alignment horizontal="center" vertical="center"/>
    </xf>
    <xf numFmtId="1" fontId="0" fillId="7" borderId="9" xfId="1" applyNumberFormat="1" applyFont="1" applyFill="1" applyBorder="1" applyAlignment="1">
      <alignment horizontal="center" vertical="center"/>
    </xf>
    <xf numFmtId="1" fontId="14" fillId="0" borderId="46" xfId="3" applyNumberFormat="1" applyFont="1" applyBorder="1" applyAlignment="1" applyProtection="1">
      <alignment horizontal="center" vertical="center" wrapText="1"/>
      <protection locked="0"/>
    </xf>
    <xf numFmtId="3" fontId="14" fillId="0" borderId="9" xfId="3" applyNumberFormat="1" applyFont="1" applyBorder="1" applyAlignment="1" applyProtection="1">
      <alignment horizontal="center" vertical="center" wrapText="1"/>
      <protection locked="0"/>
    </xf>
    <xf numFmtId="4" fontId="14" fillId="0" borderId="9" xfId="3" applyNumberFormat="1" applyFont="1" applyBorder="1" applyAlignment="1" applyProtection="1">
      <alignment horizontal="center" vertical="center" wrapText="1"/>
      <protection locked="0"/>
    </xf>
    <xf numFmtId="3" fontId="14" fillId="0" borderId="23" xfId="0" applyNumberFormat="1" applyFont="1" applyBorder="1" applyAlignment="1" applyProtection="1">
      <alignment horizontal="center" vertical="center"/>
      <protection locked="0"/>
    </xf>
    <xf numFmtId="4" fontId="14" fillId="8" borderId="38" xfId="3" applyNumberFormat="1" applyFont="1" applyFill="1" applyBorder="1" applyAlignment="1" applyProtection="1">
      <alignment horizontal="center" vertical="center" wrapText="1"/>
      <protection locked="0"/>
    </xf>
    <xf numFmtId="4" fontId="36" fillId="4" borderId="46" xfId="3" applyNumberFormat="1" applyFont="1" applyFill="1" applyBorder="1" applyAlignment="1" applyProtection="1">
      <alignment horizontal="left" vertical="center" wrapText="1"/>
      <protection locked="0"/>
    </xf>
    <xf numFmtId="4" fontId="36" fillId="4" borderId="48" xfId="3" applyNumberFormat="1" applyFont="1" applyFill="1" applyBorder="1" applyAlignment="1" applyProtection="1">
      <alignment horizontal="left" vertical="center" wrapText="1"/>
      <protection locked="0"/>
    </xf>
    <xf numFmtId="1" fontId="23" fillId="8" borderId="9" xfId="0" applyNumberFormat="1" applyFont="1" applyFill="1" applyBorder="1" applyAlignment="1" applyProtection="1">
      <alignment vertical="center"/>
      <protection locked="0"/>
    </xf>
    <xf numFmtId="0" fontId="0" fillId="0" borderId="0" xfId="0" applyFont="1" applyBorder="1" applyAlignment="1">
      <alignment vertical="center" wrapText="1"/>
    </xf>
    <xf numFmtId="10" fontId="0" fillId="4" borderId="9" xfId="2" applyNumberFormat="1" applyFont="1" applyFill="1" applyBorder="1" applyAlignment="1">
      <alignment horizontal="center" vertical="center"/>
    </xf>
    <xf numFmtId="164" fontId="3" fillId="8" borderId="9" xfId="0" applyNumberFormat="1" applyFont="1" applyFill="1" applyBorder="1"/>
    <xf numFmtId="0" fontId="23" fillId="0" borderId="21" xfId="0" applyFont="1" applyFill="1" applyBorder="1" applyAlignment="1">
      <alignment horizontal="left" vertical="center" wrapText="1"/>
    </xf>
    <xf numFmtId="0" fontId="23" fillId="0" borderId="9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37" xfId="0" applyFont="1" applyFill="1" applyBorder="1" applyAlignment="1">
      <alignment horizontal="left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left" vertical="center"/>
    </xf>
    <xf numFmtId="0" fontId="0" fillId="3" borderId="11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 wrapText="1"/>
    </xf>
    <xf numFmtId="4" fontId="14" fillId="4" borderId="9" xfId="4" applyNumberFormat="1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4" fillId="3" borderId="9" xfId="4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Font="1" applyAlignment="1">
      <alignment horizontal="justify" vertical="center"/>
    </xf>
    <xf numFmtId="0" fontId="0" fillId="0" borderId="0" xfId="0" applyFont="1" applyAlignment="1" applyProtection="1">
      <protection locked="0"/>
    </xf>
    <xf numFmtId="0" fontId="0" fillId="0" borderId="0" xfId="0" applyFont="1" applyFill="1" applyProtection="1">
      <protection locked="0"/>
    </xf>
    <xf numFmtId="0" fontId="0" fillId="0" borderId="0" xfId="0" applyFont="1" applyFill="1" applyBorder="1" applyProtection="1">
      <protection locked="0"/>
    </xf>
    <xf numFmtId="0" fontId="36" fillId="0" borderId="0" xfId="3" applyFont="1" applyAlignment="1" applyProtection="1">
      <alignment horizontal="right" vertical="center" wrapText="1"/>
      <protection locked="0"/>
    </xf>
    <xf numFmtId="0" fontId="36" fillId="0" borderId="0" xfId="3" applyFont="1" applyAlignment="1" applyProtection="1">
      <alignment vertical="center" wrapText="1"/>
      <protection locked="0"/>
    </xf>
    <xf numFmtId="49" fontId="14" fillId="0" borderId="0" xfId="3" applyNumberFormat="1" applyFont="1" applyAlignment="1" applyProtection="1">
      <alignment vertical="center" wrapText="1"/>
      <protection locked="0"/>
    </xf>
    <xf numFmtId="0" fontId="0" fillId="0" borderId="0" xfId="0" applyFont="1" applyFill="1" applyBorder="1"/>
    <xf numFmtId="4" fontId="0" fillId="0" borderId="9" xfId="0" applyNumberFormat="1" applyFont="1" applyBorder="1" applyAlignment="1" applyProtection="1">
      <alignment horizontal="center" vertical="center"/>
      <protection locked="0"/>
    </xf>
    <xf numFmtId="4" fontId="0" fillId="0" borderId="23" xfId="0" applyNumberFormat="1" applyFont="1" applyBorder="1" applyAlignment="1" applyProtection="1">
      <alignment horizontal="center" vertical="center"/>
      <protection locked="0"/>
    </xf>
    <xf numFmtId="0" fontId="0" fillId="8" borderId="37" xfId="0" applyFont="1" applyFill="1" applyBorder="1" applyAlignment="1">
      <alignment horizontal="center" vertical="center"/>
    </xf>
    <xf numFmtId="0" fontId="0" fillId="8" borderId="38" xfId="0" applyFont="1" applyFill="1" applyBorder="1" applyAlignment="1">
      <alignment horizontal="center" vertical="center"/>
    </xf>
    <xf numFmtId="4" fontId="0" fillId="8" borderId="38" xfId="0" applyNumberFormat="1" applyFont="1" applyFill="1" applyBorder="1" applyAlignment="1" applyProtection="1">
      <alignment horizontal="center" vertical="center"/>
      <protection locked="0"/>
    </xf>
    <xf numFmtId="4" fontId="0" fillId="8" borderId="47" xfId="0" applyNumberFormat="1" applyFont="1" applyFill="1" applyBorder="1" applyAlignment="1" applyProtection="1">
      <alignment horizontal="center" vertical="center"/>
      <protection locked="0"/>
    </xf>
    <xf numFmtId="0" fontId="0" fillId="0" borderId="28" xfId="0" applyFont="1" applyBorder="1"/>
    <xf numFmtId="0" fontId="0" fillId="4" borderId="16" xfId="0" applyFont="1" applyFill="1" applyBorder="1"/>
    <xf numFmtId="4" fontId="40" fillId="0" borderId="0" xfId="4" applyNumberFormat="1" applyFont="1" applyFill="1" applyBorder="1" applyAlignment="1">
      <alignment horizontal="right" vertical="top" wrapText="1"/>
    </xf>
    <xf numFmtId="0" fontId="8" fillId="0" borderId="0" xfId="0" applyFont="1"/>
    <xf numFmtId="0" fontId="41" fillId="0" borderId="0" xfId="0" applyFont="1" applyAlignment="1"/>
    <xf numFmtId="0" fontId="0" fillId="0" borderId="0" xfId="0" applyFont="1" applyAlignment="1" applyProtection="1">
      <alignment horizontal="right" vertical="center"/>
      <protection locked="0"/>
    </xf>
    <xf numFmtId="0" fontId="0" fillId="0" borderId="0" xfId="4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9" fontId="0" fillId="0" borderId="0" xfId="2" applyFont="1" applyProtection="1">
      <protection locked="0"/>
    </xf>
    <xf numFmtId="0" fontId="3" fillId="0" borderId="0" xfId="0" applyFont="1" applyBorder="1" applyAlignment="1">
      <alignment vertical="center"/>
    </xf>
    <xf numFmtId="0" fontId="0" fillId="0" borderId="0" xfId="0" applyFont="1" applyAlignment="1" applyProtection="1">
      <alignment vertical="center"/>
      <protection locked="0"/>
    </xf>
    <xf numFmtId="0" fontId="11" fillId="5" borderId="9" xfId="0" applyFont="1" applyFill="1" applyBorder="1" applyAlignment="1">
      <alignment horizontal="center" vertical="center" wrapText="1"/>
    </xf>
    <xf numFmtId="3" fontId="0" fillId="0" borderId="0" xfId="0" applyNumberFormat="1" applyFont="1" applyFill="1"/>
    <xf numFmtId="0" fontId="6" fillId="4" borderId="46" xfId="0" applyFont="1" applyFill="1" applyBorder="1" applyAlignment="1" applyProtection="1">
      <alignment horizontal="center" vertical="center" wrapText="1"/>
      <protection locked="0"/>
    </xf>
    <xf numFmtId="0" fontId="6" fillId="4" borderId="2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165" fontId="3" fillId="4" borderId="9" xfId="0" applyNumberFormat="1" applyFont="1" applyFill="1" applyBorder="1" applyAlignment="1">
      <alignment vertical="center"/>
    </xf>
    <xf numFmtId="44" fontId="7" fillId="0" borderId="9" xfId="1" applyFont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right" vertical="center"/>
    </xf>
    <xf numFmtId="4" fontId="3" fillId="0" borderId="0" xfId="0" applyNumberFormat="1" applyFont="1" applyFill="1" applyBorder="1"/>
    <xf numFmtId="0" fontId="2" fillId="0" borderId="0" xfId="0" applyFont="1" applyFill="1"/>
    <xf numFmtId="0" fontId="11" fillId="0" borderId="16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44" fontId="30" fillId="8" borderId="9" xfId="0" applyNumberFormat="1" applyFont="1" applyFill="1" applyBorder="1" applyAlignment="1">
      <alignment horizontal="center" vertical="center"/>
    </xf>
    <xf numFmtId="44" fontId="30" fillId="8" borderId="9" xfId="0" applyNumberFormat="1" applyFont="1" applyFill="1" applyBorder="1" applyAlignment="1" applyProtection="1">
      <alignment horizontal="center" vertical="center"/>
      <protection locked="0"/>
    </xf>
    <xf numFmtId="164" fontId="0" fillId="8" borderId="9" xfId="0" applyNumberFormat="1" applyFont="1" applyFill="1" applyBorder="1"/>
    <xf numFmtId="0" fontId="11" fillId="5" borderId="9" xfId="0" applyFont="1" applyFill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11" fillId="5" borderId="9" xfId="0" applyFont="1" applyFill="1" applyBorder="1" applyAlignment="1">
      <alignment horizontal="right" vertical="center" wrapText="1"/>
    </xf>
    <xf numFmtId="1" fontId="0" fillId="8" borderId="9" xfId="0" applyNumberFormat="1" applyFont="1" applyFill="1" applyBorder="1" applyAlignment="1">
      <alignment horizontal="center" vertical="center" wrapText="1"/>
    </xf>
    <xf numFmtId="4" fontId="48" fillId="0" borderId="0" xfId="0" applyNumberFormat="1" applyFont="1" applyFill="1" applyBorder="1" applyAlignment="1">
      <alignment horizontal="left"/>
    </xf>
    <xf numFmtId="0" fontId="17" fillId="0" borderId="0" xfId="0" applyFont="1" applyFill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right" vertical="center" wrapText="1"/>
    </xf>
    <xf numFmtId="0" fontId="11" fillId="4" borderId="19" xfId="0" applyFont="1" applyFill="1" applyBorder="1" applyAlignment="1">
      <alignment horizontal="right" vertical="center" wrapText="1"/>
    </xf>
    <xf numFmtId="0" fontId="11" fillId="4" borderId="14" xfId="0" applyFont="1" applyFill="1" applyBorder="1" applyAlignment="1">
      <alignment horizontal="right" vertical="center" wrapText="1"/>
    </xf>
    <xf numFmtId="0" fontId="11" fillId="5" borderId="13" xfId="0" applyFont="1" applyFill="1" applyBorder="1" applyAlignment="1">
      <alignment horizontal="right" vertical="center" wrapText="1"/>
    </xf>
    <xf numFmtId="0" fontId="11" fillId="5" borderId="19" xfId="0" applyFont="1" applyFill="1" applyBorder="1" applyAlignment="1">
      <alignment horizontal="right" vertical="center" wrapText="1"/>
    </xf>
    <xf numFmtId="0" fontId="29" fillId="0" borderId="25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0" fillId="10" borderId="25" xfId="0" applyFont="1" applyFill="1" applyBorder="1" applyAlignment="1">
      <alignment horizontal="center" vertical="center" wrapText="1"/>
    </xf>
    <xf numFmtId="0" fontId="0" fillId="10" borderId="26" xfId="0" applyFont="1" applyFill="1" applyBorder="1" applyAlignment="1">
      <alignment horizontal="center" vertical="center" wrapText="1"/>
    </xf>
    <xf numFmtId="0" fontId="0" fillId="10" borderId="27" xfId="0" applyFont="1" applyFill="1" applyBorder="1" applyAlignment="1">
      <alignment horizontal="center" vertical="center" wrapText="1"/>
    </xf>
    <xf numFmtId="0" fontId="0" fillId="10" borderId="28" xfId="0" applyFont="1" applyFill="1" applyBorder="1" applyAlignment="1">
      <alignment horizontal="center" vertical="center" wrapText="1"/>
    </xf>
    <xf numFmtId="0" fontId="0" fillId="10" borderId="0" xfId="0" applyFont="1" applyFill="1" applyBorder="1" applyAlignment="1">
      <alignment horizontal="center" vertical="center" wrapText="1"/>
    </xf>
    <xf numFmtId="0" fontId="0" fillId="10" borderId="29" xfId="0" applyFont="1" applyFill="1" applyBorder="1" applyAlignment="1">
      <alignment horizontal="center" vertical="center" wrapText="1"/>
    </xf>
    <xf numFmtId="0" fontId="0" fillId="10" borderId="30" xfId="0" applyFont="1" applyFill="1" applyBorder="1" applyAlignment="1">
      <alignment horizontal="center" vertical="center" wrapText="1"/>
    </xf>
    <xf numFmtId="0" fontId="0" fillId="10" borderId="31" xfId="0" applyFont="1" applyFill="1" applyBorder="1" applyAlignment="1">
      <alignment horizontal="center" vertical="center" wrapText="1"/>
    </xf>
    <xf numFmtId="0" fontId="0" fillId="10" borderId="3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left" vertical="top"/>
    </xf>
    <xf numFmtId="0" fontId="0" fillId="0" borderId="13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0" fillId="0" borderId="19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42" fillId="0" borderId="0" xfId="0" applyFont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wrapText="1"/>
    </xf>
    <xf numFmtId="0" fontId="8" fillId="4" borderId="9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44" fontId="0" fillId="4" borderId="13" xfId="1" applyFont="1" applyFill="1" applyBorder="1" applyAlignment="1">
      <alignment horizontal="right" vertical="center"/>
    </xf>
    <xf numFmtId="44" fontId="0" fillId="4" borderId="19" xfId="1" applyFont="1" applyFill="1" applyBorder="1" applyAlignment="1">
      <alignment horizontal="right" vertical="center"/>
    </xf>
    <xf numFmtId="44" fontId="0" fillId="3" borderId="9" xfId="1" applyFont="1" applyFill="1" applyBorder="1" applyAlignment="1">
      <alignment horizontal="center" vertical="center"/>
    </xf>
    <xf numFmtId="44" fontId="30" fillId="5" borderId="9" xfId="0" applyNumberFormat="1" applyFont="1" applyFill="1" applyBorder="1" applyAlignment="1">
      <alignment horizontal="center" vertical="center"/>
    </xf>
    <xf numFmtId="44" fontId="30" fillId="5" borderId="9" xfId="0" applyNumberFormat="1" applyFont="1" applyFill="1" applyBorder="1" applyAlignment="1" applyProtection="1">
      <alignment horizontal="center" vertical="center"/>
      <protection locked="0"/>
    </xf>
    <xf numFmtId="0" fontId="34" fillId="8" borderId="13" xfId="0" applyFont="1" applyFill="1" applyBorder="1" applyAlignment="1">
      <alignment horizontal="center" vertical="center" wrapText="1"/>
    </xf>
    <xf numFmtId="0" fontId="34" fillId="8" borderId="19" xfId="0" applyFont="1" applyFill="1" applyBorder="1" applyAlignment="1">
      <alignment horizontal="center" vertical="center" wrapText="1"/>
    </xf>
    <xf numFmtId="0" fontId="34" fillId="8" borderId="14" xfId="0" applyFont="1" applyFill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0" fillId="0" borderId="0" xfId="0" applyFont="1" applyAlignment="1" applyProtection="1">
      <alignment horizontal="center"/>
      <protection locked="0"/>
    </xf>
    <xf numFmtId="0" fontId="0" fillId="3" borderId="13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0" fillId="4" borderId="9" xfId="0" applyFont="1" applyFill="1" applyBorder="1" applyAlignment="1">
      <alignment horizontal="left" vertical="center"/>
    </xf>
    <xf numFmtId="0" fontId="23" fillId="8" borderId="13" xfId="0" applyFont="1" applyFill="1" applyBorder="1" applyAlignment="1">
      <alignment horizontal="center" vertical="center"/>
    </xf>
    <xf numFmtId="0" fontId="23" fillId="8" borderId="19" xfId="0" applyFont="1" applyFill="1" applyBorder="1" applyAlignment="1">
      <alignment horizontal="center" vertical="center"/>
    </xf>
    <xf numFmtId="0" fontId="23" fillId="8" borderId="14" xfId="0" applyFont="1" applyFill="1" applyBorder="1" applyAlignment="1">
      <alignment horizontal="center" vertical="center"/>
    </xf>
    <xf numFmtId="0" fontId="23" fillId="4" borderId="9" xfId="0" applyFont="1" applyFill="1" applyBorder="1" applyAlignment="1">
      <alignment horizontal="left" vertical="center"/>
    </xf>
    <xf numFmtId="0" fontId="23" fillId="8" borderId="13" xfId="0" applyFont="1" applyFill="1" applyBorder="1" applyAlignment="1">
      <alignment horizontal="center"/>
    </xf>
    <xf numFmtId="0" fontId="23" fillId="8" borderId="19" xfId="0" applyFont="1" applyFill="1" applyBorder="1" applyAlignment="1">
      <alignment horizontal="center"/>
    </xf>
    <xf numFmtId="0" fontId="23" fillId="8" borderId="14" xfId="0" applyFont="1" applyFill="1" applyBorder="1" applyAlignment="1">
      <alignment horizontal="center"/>
    </xf>
    <xf numFmtId="0" fontId="23" fillId="8" borderId="9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left" vertical="center"/>
    </xf>
    <xf numFmtId="0" fontId="23" fillId="0" borderId="9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36" xfId="0" applyFont="1" applyBorder="1" applyAlignment="1">
      <alignment horizontal="left" vertical="center"/>
    </xf>
    <xf numFmtId="1" fontId="0" fillId="3" borderId="10" xfId="0" applyNumberFormat="1" applyFont="1" applyFill="1" applyBorder="1" applyAlignment="1">
      <alignment horizontal="center" vertical="center" wrapText="1"/>
    </xf>
    <xf numFmtId="1" fontId="0" fillId="3" borderId="1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9" fillId="0" borderId="0" xfId="3" applyFont="1" applyAlignment="1" applyProtection="1">
      <alignment horizontal="left" vertical="center" wrapText="1"/>
      <protection locked="0"/>
    </xf>
    <xf numFmtId="0" fontId="19" fillId="0" borderId="0" xfId="3" applyFont="1" applyFill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left" vertical="center" wrapText="1"/>
    </xf>
    <xf numFmtId="0" fontId="35" fillId="4" borderId="10" xfId="3" applyFont="1" applyFill="1" applyBorder="1" applyAlignment="1" applyProtection="1">
      <alignment horizontal="center" vertical="center" wrapText="1"/>
      <protection locked="0"/>
    </xf>
    <xf numFmtId="0" fontId="35" fillId="4" borderId="15" xfId="3" applyFont="1" applyFill="1" applyBorder="1" applyAlignment="1" applyProtection="1">
      <alignment horizontal="center" vertical="center" wrapText="1"/>
      <protection locked="0"/>
    </xf>
    <xf numFmtId="0" fontId="35" fillId="4" borderId="11" xfId="3" applyFont="1" applyFill="1" applyBorder="1" applyAlignment="1" applyProtection="1">
      <alignment horizontal="center" vertical="center" wrapText="1"/>
      <protection locked="0"/>
    </xf>
    <xf numFmtId="0" fontId="0" fillId="4" borderId="9" xfId="0" applyFont="1" applyFill="1" applyBorder="1" applyAlignment="1">
      <alignment horizontal="center" vertical="center" wrapText="1"/>
    </xf>
    <xf numFmtId="0" fontId="36" fillId="4" borderId="1" xfId="3" applyFont="1" applyFill="1" applyBorder="1" applyAlignment="1" applyProtection="1">
      <alignment horizontal="center" vertical="center" wrapText="1"/>
      <protection locked="0"/>
    </xf>
    <xf numFmtId="0" fontId="36" fillId="4" borderId="4" xfId="3" applyFont="1" applyFill="1" applyBorder="1" applyAlignment="1" applyProtection="1">
      <alignment horizontal="center" vertical="center" wrapText="1"/>
      <protection locked="0"/>
    </xf>
    <xf numFmtId="0" fontId="36" fillId="4" borderId="34" xfId="3" applyFont="1" applyFill="1" applyBorder="1" applyAlignment="1" applyProtection="1">
      <alignment horizontal="center" vertical="center" wrapText="1"/>
      <protection locked="0"/>
    </xf>
    <xf numFmtId="0" fontId="35" fillId="4" borderId="43" xfId="3" applyFont="1" applyFill="1" applyBorder="1" applyAlignment="1" applyProtection="1">
      <alignment horizontal="center" vertical="center" wrapText="1"/>
      <protection locked="0"/>
    </xf>
    <xf numFmtId="0" fontId="35" fillId="4" borderId="4" xfId="0" applyFont="1" applyFill="1" applyBorder="1" applyAlignment="1" applyProtection="1">
      <alignment horizontal="center" vertical="center" wrapText="1"/>
      <protection locked="0"/>
    </xf>
    <xf numFmtId="0" fontId="35" fillId="4" borderId="34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right"/>
      <protection locked="0"/>
    </xf>
    <xf numFmtId="0" fontId="14" fillId="4" borderId="13" xfId="0" applyFont="1" applyFill="1" applyBorder="1" applyAlignment="1">
      <alignment horizontal="right" vertical="center" wrapText="1"/>
    </xf>
    <xf numFmtId="0" fontId="14" fillId="4" borderId="19" xfId="0" applyFont="1" applyFill="1" applyBorder="1" applyAlignment="1">
      <alignment horizontal="right" vertical="center" wrapText="1"/>
    </xf>
    <xf numFmtId="0" fontId="14" fillId="4" borderId="14" xfId="0" applyFont="1" applyFill="1" applyBorder="1" applyAlignment="1">
      <alignment horizontal="right" vertical="center" wrapText="1"/>
    </xf>
    <xf numFmtId="0" fontId="36" fillId="4" borderId="40" xfId="0" applyFont="1" applyFill="1" applyBorder="1" applyAlignment="1" applyProtection="1">
      <alignment horizontal="center" vertical="center" wrapText="1"/>
      <protection locked="0"/>
    </xf>
    <xf numFmtId="0" fontId="36" fillId="4" borderId="41" xfId="0" applyFont="1" applyFill="1" applyBorder="1" applyAlignment="1" applyProtection="1">
      <alignment horizontal="center" vertical="center" wrapText="1"/>
      <protection locked="0"/>
    </xf>
    <xf numFmtId="0" fontId="36" fillId="4" borderId="42" xfId="0" applyFont="1" applyFill="1" applyBorder="1" applyAlignment="1" applyProtection="1">
      <alignment horizontal="center" vertical="center" wrapText="1"/>
      <protection locked="0"/>
    </xf>
    <xf numFmtId="0" fontId="35" fillId="4" borderId="22" xfId="3" applyFont="1" applyFill="1" applyBorder="1" applyAlignment="1" applyProtection="1">
      <alignment horizontal="center" vertical="center" wrapText="1"/>
      <protection locked="0"/>
    </xf>
    <xf numFmtId="0" fontId="35" fillId="4" borderId="44" xfId="3" applyFont="1" applyFill="1" applyBorder="1" applyAlignment="1" applyProtection="1">
      <alignment horizontal="center" vertical="center" wrapText="1"/>
      <protection locked="0"/>
    </xf>
    <xf numFmtId="0" fontId="35" fillId="4" borderId="45" xfId="3" applyFont="1" applyFill="1" applyBorder="1" applyAlignment="1" applyProtection="1">
      <alignment horizontal="center" vertical="center" wrapText="1"/>
      <protection locked="0"/>
    </xf>
    <xf numFmtId="0" fontId="18" fillId="0" borderId="18" xfId="0" applyFont="1" applyFill="1" applyBorder="1" applyAlignment="1">
      <alignment horizontal="left" vertical="center" wrapText="1"/>
    </xf>
    <xf numFmtId="0" fontId="14" fillId="4" borderId="9" xfId="0" applyFont="1" applyFill="1" applyBorder="1" applyAlignment="1">
      <alignment horizontal="right" vertical="center" wrapText="1"/>
    </xf>
    <xf numFmtId="0" fontId="0" fillId="4" borderId="9" xfId="0" applyFill="1" applyBorder="1" applyAlignment="1">
      <alignment horizontal="right" vertical="center" wrapText="1"/>
    </xf>
    <xf numFmtId="49" fontId="48" fillId="0" borderId="0" xfId="0" applyNumberFormat="1" applyFont="1" applyFill="1" applyBorder="1" applyAlignment="1">
      <alignment horizontal="left" vertical="center"/>
    </xf>
    <xf numFmtId="0" fontId="42" fillId="0" borderId="18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0" fillId="8" borderId="13" xfId="0" applyFont="1" applyFill="1" applyBorder="1" applyAlignment="1">
      <alignment horizontal="center" vertical="center"/>
    </xf>
    <xf numFmtId="0" fontId="0" fillId="8" borderId="19" xfId="0" applyFont="1" applyFill="1" applyBorder="1" applyAlignment="1">
      <alignment horizontal="center" vertical="center"/>
    </xf>
    <xf numFmtId="0" fontId="0" fillId="8" borderId="14" xfId="0" applyFont="1" applyFill="1" applyBorder="1" applyAlignment="1">
      <alignment horizontal="center" vertical="center"/>
    </xf>
    <xf numFmtId="49" fontId="3" fillId="4" borderId="13" xfId="0" applyNumberFormat="1" applyFont="1" applyFill="1" applyBorder="1" applyAlignment="1">
      <alignment horizontal="right" vertical="center"/>
    </xf>
    <xf numFmtId="49" fontId="3" fillId="4" borderId="19" xfId="0" applyNumberFormat="1" applyFont="1" applyFill="1" applyBorder="1" applyAlignment="1">
      <alignment horizontal="right" vertical="center"/>
    </xf>
    <xf numFmtId="49" fontId="3" fillId="4" borderId="14" xfId="0" applyNumberFormat="1" applyFont="1" applyFill="1" applyBorder="1" applyAlignment="1">
      <alignment horizontal="right" vertical="center"/>
    </xf>
    <xf numFmtId="4" fontId="14" fillId="4" borderId="9" xfId="4" applyNumberFormat="1" applyFont="1" applyFill="1" applyBorder="1" applyAlignment="1">
      <alignment horizontal="center" vertical="center" wrapText="1"/>
    </xf>
    <xf numFmtId="4" fontId="14" fillId="4" borderId="10" xfId="4" applyNumberFormat="1" applyFont="1" applyFill="1" applyBorder="1" applyAlignment="1">
      <alignment horizontal="center" vertical="center" wrapText="1"/>
    </xf>
    <xf numFmtId="4" fontId="14" fillId="4" borderId="11" xfId="4" applyNumberFormat="1" applyFont="1" applyFill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0" fillId="8" borderId="13" xfId="0" applyFont="1" applyFill="1" applyBorder="1" applyAlignment="1">
      <alignment horizontal="center"/>
    </xf>
    <xf numFmtId="0" fontId="0" fillId="8" borderId="19" xfId="0" applyFont="1" applyFill="1" applyBorder="1" applyAlignment="1">
      <alignment horizontal="center"/>
    </xf>
    <xf numFmtId="0" fontId="0" fillId="8" borderId="14" xfId="0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4" borderId="13" xfId="0" applyFont="1" applyFill="1" applyBorder="1" applyAlignment="1">
      <alignment horizontal="center" wrapText="1"/>
    </xf>
    <xf numFmtId="0" fontId="0" fillId="4" borderId="14" xfId="0" applyFont="1" applyFill="1" applyBorder="1" applyAlignment="1">
      <alignment horizontal="center" wrapText="1"/>
    </xf>
    <xf numFmtId="0" fontId="0" fillId="4" borderId="10" xfId="0" applyFont="1" applyFill="1" applyBorder="1" applyAlignment="1">
      <alignment horizontal="center" vertical="center" wrapText="1"/>
    </xf>
    <xf numFmtId="0" fontId="0" fillId="4" borderId="17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15" fillId="8" borderId="0" xfId="4" applyFont="1" applyFill="1" applyBorder="1" applyAlignment="1" applyProtection="1">
      <alignment horizontal="center" vertical="center" wrapText="1"/>
      <protection locked="0"/>
    </xf>
    <xf numFmtId="0" fontId="11" fillId="4" borderId="9" xfId="0" applyFont="1" applyFill="1" applyBorder="1" applyAlignment="1">
      <alignment horizontal="center" vertical="center" wrapText="1"/>
    </xf>
    <xf numFmtId="0" fontId="14" fillId="4" borderId="10" xfId="3" applyFont="1" applyFill="1" applyBorder="1" applyAlignment="1">
      <alignment horizontal="center" vertical="center" wrapText="1"/>
    </xf>
    <xf numFmtId="0" fontId="14" fillId="4" borderId="11" xfId="3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0" fillId="4" borderId="19" xfId="0" applyFont="1" applyFill="1" applyBorder="1" applyAlignment="1">
      <alignment horizontal="center"/>
    </xf>
    <xf numFmtId="0" fontId="0" fillId="4" borderId="14" xfId="0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5" fillId="0" borderId="0" xfId="4" applyFont="1" applyAlignment="1" applyProtection="1">
      <alignment horizontal="left" vertical="center" wrapText="1"/>
      <protection locked="0"/>
    </xf>
    <xf numFmtId="0" fontId="14" fillId="3" borderId="9" xfId="4" applyFont="1" applyFill="1" applyBorder="1" applyAlignment="1">
      <alignment horizontal="center" vertical="center" wrapText="1"/>
    </xf>
    <xf numFmtId="3" fontId="4" fillId="3" borderId="9" xfId="4" applyNumberFormat="1" applyFont="1" applyFill="1" applyBorder="1" applyAlignment="1">
      <alignment horizontal="center" vertical="center" wrapText="1"/>
    </xf>
    <xf numFmtId="3" fontId="4" fillId="3" borderId="13" xfId="4" applyNumberFormat="1" applyFont="1" applyFill="1" applyBorder="1" applyAlignment="1">
      <alignment horizontal="center" vertical="center" wrapText="1"/>
    </xf>
    <xf numFmtId="3" fontId="4" fillId="3" borderId="19" xfId="4" applyNumberFormat="1" applyFont="1" applyFill="1" applyBorder="1" applyAlignment="1">
      <alignment horizontal="center" vertical="center" wrapText="1"/>
    </xf>
    <xf numFmtId="3" fontId="4" fillId="3" borderId="14" xfId="4" applyNumberFormat="1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0" borderId="0" xfId="0" applyFont="1" applyAlignment="1" applyProtection="1">
      <alignment horizontal="right" vertical="center"/>
      <protection locked="0"/>
    </xf>
    <xf numFmtId="0" fontId="7" fillId="0" borderId="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</cellXfs>
  <cellStyles count="5">
    <cellStyle name="Normalny" xfId="0" builtinId="0"/>
    <cellStyle name="Normalny 2" xfId="4"/>
    <cellStyle name="Normalny_Arkusz1" xfId="3"/>
    <cellStyle name="Procentowy" xfId="2" builtinId="5"/>
    <cellStyle name="Walutowy" xfId="1" builtinId="4"/>
  </cellStyles>
  <dxfs count="55">
    <dxf>
      <fill>
        <patternFill>
          <bgColor rgb="FFFFFF99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66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FFCC"/>
      <color rgb="FFFFCC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104775</xdr:rowOff>
    </xdr:from>
    <xdr:to>
      <xdr:col>1</xdr:col>
      <xdr:colOff>1409700</xdr:colOff>
      <xdr:row>0</xdr:row>
      <xdr:rowOff>495300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B132B3A5-5E88-4E10-BBF0-ED938BA86E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95275"/>
          <a:ext cx="1847850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59532</xdr:colOff>
      <xdr:row>2</xdr:row>
      <xdr:rowOff>115888</xdr:rowOff>
    </xdr:from>
    <xdr:to>
      <xdr:col>20</xdr:col>
      <xdr:colOff>203994</xdr:colOff>
      <xdr:row>5</xdr:row>
      <xdr:rowOff>11113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F8A34AC1-D2D5-46F1-B7A8-189099D88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49188" y="592138"/>
          <a:ext cx="2549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285750</xdr:colOff>
      <xdr:row>2</xdr:row>
      <xdr:rowOff>44450</xdr:rowOff>
    </xdr:from>
    <xdr:to>
      <xdr:col>14</xdr:col>
      <xdr:colOff>596900</xdr:colOff>
      <xdr:row>4</xdr:row>
      <xdr:rowOff>177800</xdr:rowOff>
    </xdr:to>
    <xdr:pic>
      <xdr:nvPicPr>
        <xdr:cNvPr id="3" name="Obraz 1">
          <a:extLst>
            <a:ext uri="{FF2B5EF4-FFF2-40B4-BE49-F238E27FC236}">
              <a16:creationId xmlns="" xmlns:a16="http://schemas.microsoft.com/office/drawing/2014/main" id="{3A427CC1-E62F-4EB6-BE7E-82724679F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375" y="520700"/>
          <a:ext cx="25654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301626</xdr:colOff>
      <xdr:row>3</xdr:row>
      <xdr:rowOff>74083</xdr:rowOff>
    </xdr:from>
    <xdr:to>
      <xdr:col>10</xdr:col>
      <xdr:colOff>901569</xdr:colOff>
      <xdr:row>5</xdr:row>
      <xdr:rowOff>58208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23C48B95-7EB0-483D-8834-3E424D819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793" y="698500"/>
          <a:ext cx="1541859" cy="36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940594</xdr:colOff>
      <xdr:row>1</xdr:row>
      <xdr:rowOff>380999</xdr:rowOff>
    </xdr:from>
    <xdr:to>
      <xdr:col>11</xdr:col>
      <xdr:colOff>111125</xdr:colOff>
      <xdr:row>5</xdr:row>
      <xdr:rowOff>26672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72B82EB2-7D1A-4AF6-9858-500B6AF02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0219" y="761999"/>
          <a:ext cx="1139031" cy="9791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238125</xdr:colOff>
      <xdr:row>2</xdr:row>
      <xdr:rowOff>95250</xdr:rowOff>
    </xdr:from>
    <xdr:to>
      <xdr:col>10</xdr:col>
      <xdr:colOff>223693</xdr:colOff>
      <xdr:row>3</xdr:row>
      <xdr:rowOff>136274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13CD61E6-816B-4BF3-9DBF-4E83EB8BB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476250"/>
          <a:ext cx="1174750" cy="279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7"/>
  <sheetViews>
    <sheetView tabSelected="1" view="pageBreakPreview" zoomScaleNormal="100" zoomScaleSheetLayoutView="100" workbookViewId="0">
      <selection activeCell="E12" sqref="E12"/>
    </sheetView>
  </sheetViews>
  <sheetFormatPr defaultColWidth="9.140625" defaultRowHeight="15" x14ac:dyDescent="0.25"/>
  <cols>
    <col min="1" max="1" width="9.140625" style="2"/>
    <col min="2" max="2" width="22.7109375" style="2" customWidth="1"/>
    <col min="3" max="4" width="25" style="2" customWidth="1"/>
    <col min="5" max="5" width="21.7109375" style="2" customWidth="1"/>
    <col min="6" max="6" width="17.7109375" style="2" customWidth="1"/>
    <col min="7" max="16384" width="9.140625" style="2"/>
  </cols>
  <sheetData>
    <row r="1" spans="1:12" ht="51.75" customHeight="1" thickBot="1" x14ac:dyDescent="0.3"/>
    <row r="2" spans="1:12" ht="15.75" x14ac:dyDescent="0.25">
      <c r="A2" s="203" t="s">
        <v>0</v>
      </c>
      <c r="B2" s="204"/>
      <c r="C2" s="204"/>
      <c r="D2" s="204"/>
      <c r="E2" s="204"/>
      <c r="F2" s="205"/>
      <c r="G2" s="123"/>
      <c r="H2" s="123"/>
      <c r="I2" s="123"/>
      <c r="J2" s="123"/>
      <c r="K2" s="123"/>
      <c r="L2" s="123"/>
    </row>
    <row r="3" spans="1:12" ht="15.75" x14ac:dyDescent="0.25">
      <c r="A3" s="206" t="s">
        <v>1</v>
      </c>
      <c r="B3" s="207"/>
      <c r="C3" s="207"/>
      <c r="D3" s="207"/>
      <c r="E3" s="207"/>
      <c r="F3" s="208"/>
      <c r="I3" s="78"/>
      <c r="J3" s="78"/>
      <c r="K3" s="78"/>
      <c r="L3" s="78"/>
    </row>
    <row r="4" spans="1:12" ht="15.75" thickBot="1" x14ac:dyDescent="0.3">
      <c r="A4" s="209" t="s">
        <v>220</v>
      </c>
      <c r="B4" s="210"/>
      <c r="C4" s="210"/>
      <c r="D4" s="210"/>
      <c r="E4" s="210"/>
      <c r="F4" s="211"/>
      <c r="I4" s="78"/>
      <c r="J4" s="78" t="s">
        <v>116</v>
      </c>
      <c r="K4" s="78"/>
      <c r="L4" s="78"/>
    </row>
    <row r="5" spans="1:12" x14ac:dyDescent="0.25">
      <c r="I5" s="78"/>
      <c r="J5" s="78" t="s">
        <v>117</v>
      </c>
      <c r="K5" s="78"/>
      <c r="L5" s="78"/>
    </row>
    <row r="6" spans="1:12" ht="18.75" x14ac:dyDescent="0.3">
      <c r="A6" s="212" t="s">
        <v>2</v>
      </c>
      <c r="B6" s="212"/>
      <c r="C6" s="212"/>
      <c r="D6" s="212"/>
      <c r="E6" s="212"/>
      <c r="F6" s="212"/>
      <c r="I6" s="78"/>
      <c r="J6" s="78"/>
      <c r="K6" s="78"/>
      <c r="L6" s="78"/>
    </row>
    <row r="7" spans="1:12" x14ac:dyDescent="0.25">
      <c r="I7" s="78"/>
      <c r="J7" s="78">
        <v>85505</v>
      </c>
      <c r="K7" s="78">
        <v>2810</v>
      </c>
      <c r="L7" s="78"/>
    </row>
    <row r="8" spans="1:12" ht="14.25" customHeight="1" x14ac:dyDescent="0.25">
      <c r="A8" s="187" t="s">
        <v>222</v>
      </c>
      <c r="B8" s="187"/>
      <c r="C8" s="187"/>
      <c r="D8" s="187"/>
      <c r="E8" s="187"/>
      <c r="F8" s="187"/>
      <c r="I8" s="78"/>
      <c r="J8" s="78">
        <v>85506</v>
      </c>
      <c r="K8" s="78">
        <v>2820</v>
      </c>
      <c r="L8" s="78"/>
    </row>
    <row r="9" spans="1:12" x14ac:dyDescent="0.25">
      <c r="A9" s="120">
        <v>1</v>
      </c>
      <c r="B9" s="120" t="s">
        <v>7</v>
      </c>
      <c r="C9" s="3"/>
      <c r="D9" s="120" t="s">
        <v>238</v>
      </c>
      <c r="E9" s="4"/>
      <c r="I9" s="78"/>
      <c r="J9" s="78">
        <v>85507</v>
      </c>
      <c r="K9" s="78">
        <v>2830</v>
      </c>
      <c r="L9" s="78"/>
    </row>
    <row r="10" spans="1:12" x14ac:dyDescent="0.25">
      <c r="A10" s="120">
        <v>2</v>
      </c>
      <c r="B10" s="120" t="s">
        <v>8</v>
      </c>
      <c r="C10" s="3"/>
      <c r="D10" s="120" t="s">
        <v>238</v>
      </c>
      <c r="E10" s="4"/>
      <c r="I10" s="78"/>
      <c r="J10" s="78" t="s">
        <v>172</v>
      </c>
      <c r="K10" s="78">
        <v>6230</v>
      </c>
      <c r="L10" s="78"/>
    </row>
    <row r="11" spans="1:12" x14ac:dyDescent="0.25">
      <c r="A11" s="120">
        <v>3</v>
      </c>
      <c r="B11" s="120" t="s">
        <v>271</v>
      </c>
      <c r="C11" s="48"/>
      <c r="I11" s="78"/>
      <c r="J11" s="78"/>
      <c r="K11" s="78" t="s">
        <v>172</v>
      </c>
      <c r="L11" s="78"/>
    </row>
    <row r="12" spans="1:12" x14ac:dyDescent="0.25">
      <c r="A12" s="120">
        <v>4</v>
      </c>
      <c r="B12" s="120" t="s">
        <v>270</v>
      </c>
      <c r="C12" s="48"/>
      <c r="D12" s="120" t="s">
        <v>272</v>
      </c>
      <c r="E12" s="4"/>
      <c r="I12" s="78"/>
      <c r="J12" s="78"/>
      <c r="K12" s="78"/>
      <c r="L12" s="78"/>
    </row>
    <row r="13" spans="1:12" x14ac:dyDescent="0.25">
      <c r="A13" s="200" t="s">
        <v>141</v>
      </c>
      <c r="B13" s="200"/>
      <c r="C13" s="200"/>
      <c r="D13" s="200"/>
      <c r="E13" s="200"/>
      <c r="F13" s="200"/>
      <c r="I13" s="78"/>
      <c r="J13" s="78"/>
      <c r="K13" s="78"/>
      <c r="L13" s="78"/>
    </row>
    <row r="14" spans="1:12" x14ac:dyDescent="0.25">
      <c r="I14" s="78"/>
      <c r="J14" s="78" t="s">
        <v>142</v>
      </c>
      <c r="K14" s="78"/>
      <c r="L14" s="78"/>
    </row>
    <row r="15" spans="1:12" x14ac:dyDescent="0.25">
      <c r="A15" s="187" t="s">
        <v>221</v>
      </c>
      <c r="B15" s="187"/>
      <c r="C15" s="187"/>
      <c r="D15" s="187"/>
      <c r="E15" s="187"/>
      <c r="F15" s="187"/>
      <c r="I15" s="78"/>
      <c r="J15" s="78" t="s">
        <v>143</v>
      </c>
      <c r="K15" s="78"/>
      <c r="L15" s="78"/>
    </row>
    <row r="16" spans="1:12" x14ac:dyDescent="0.25">
      <c r="A16" s="5">
        <v>1</v>
      </c>
      <c r="B16" s="5" t="s">
        <v>3</v>
      </c>
      <c r="C16" s="214"/>
      <c r="D16" s="214"/>
      <c r="E16" s="214"/>
      <c r="F16" s="214"/>
      <c r="I16" s="78"/>
      <c r="J16" s="78" t="s">
        <v>144</v>
      </c>
      <c r="K16" s="78"/>
      <c r="L16" s="78"/>
    </row>
    <row r="17" spans="1:15" x14ac:dyDescent="0.25">
      <c r="A17" s="5">
        <v>2</v>
      </c>
      <c r="B17" s="5" t="s">
        <v>4</v>
      </c>
      <c r="C17" s="201"/>
      <c r="D17" s="213"/>
      <c r="E17" s="213"/>
      <c r="F17" s="202"/>
      <c r="I17" s="78"/>
      <c r="J17" s="78"/>
      <c r="K17" s="78"/>
      <c r="L17" s="78"/>
    </row>
    <row r="18" spans="1:15" x14ac:dyDescent="0.25">
      <c r="A18" s="5">
        <v>3</v>
      </c>
      <c r="B18" s="5" t="s">
        <v>6</v>
      </c>
      <c r="C18" s="112"/>
      <c r="D18" s="5" t="s">
        <v>5</v>
      </c>
      <c r="E18" s="201"/>
      <c r="F18" s="202"/>
      <c r="I18" s="78"/>
      <c r="J18" s="78"/>
      <c r="K18" s="78"/>
      <c r="L18" s="78"/>
    </row>
    <row r="19" spans="1:15" x14ac:dyDescent="0.25">
      <c r="H19" s="12"/>
      <c r="I19" s="79"/>
      <c r="J19" s="79"/>
      <c r="K19" s="79"/>
      <c r="L19" s="79"/>
      <c r="M19" s="12"/>
      <c r="N19" s="12"/>
      <c r="O19" s="12"/>
    </row>
    <row r="20" spans="1:15" x14ac:dyDescent="0.25">
      <c r="A20" s="187" t="s">
        <v>173</v>
      </c>
      <c r="B20" s="187"/>
      <c r="C20" s="187"/>
      <c r="D20" s="187"/>
      <c r="E20" s="187"/>
      <c r="F20" s="187"/>
      <c r="H20" s="178" t="s">
        <v>218</v>
      </c>
      <c r="I20" s="179"/>
      <c r="J20" s="179"/>
      <c r="K20" s="179"/>
      <c r="L20" s="179"/>
      <c r="M20" s="179"/>
      <c r="N20" s="180"/>
      <c r="O20" s="12"/>
    </row>
    <row r="21" spans="1:15" x14ac:dyDescent="0.25">
      <c r="A21" s="5">
        <v>1</v>
      </c>
      <c r="B21" s="5" t="s">
        <v>3</v>
      </c>
      <c r="C21" s="214"/>
      <c r="D21" s="214"/>
      <c r="E21" s="214"/>
      <c r="F21" s="214"/>
      <c r="H21" s="181"/>
      <c r="I21" s="182"/>
      <c r="J21" s="182"/>
      <c r="K21" s="182"/>
      <c r="L21" s="182"/>
      <c r="M21" s="182"/>
      <c r="N21" s="183"/>
      <c r="O21" s="12"/>
    </row>
    <row r="22" spans="1:15" x14ac:dyDescent="0.25">
      <c r="A22" s="5">
        <v>2</v>
      </c>
      <c r="B22" s="5" t="s">
        <v>4</v>
      </c>
      <c r="C22" s="201"/>
      <c r="D22" s="213"/>
      <c r="E22" s="213"/>
      <c r="F22" s="202"/>
      <c r="H22" s="181"/>
      <c r="I22" s="182"/>
      <c r="J22" s="182"/>
      <c r="K22" s="182"/>
      <c r="L22" s="182"/>
      <c r="M22" s="182"/>
      <c r="N22" s="183"/>
      <c r="O22" s="12"/>
    </row>
    <row r="23" spans="1:15" x14ac:dyDescent="0.25">
      <c r="A23" s="5">
        <v>3</v>
      </c>
      <c r="B23" s="5" t="s">
        <v>6</v>
      </c>
      <c r="C23" s="112"/>
      <c r="D23" s="5" t="s">
        <v>5</v>
      </c>
      <c r="E23" s="201"/>
      <c r="F23" s="202"/>
      <c r="H23" s="181"/>
      <c r="I23" s="182"/>
      <c r="J23" s="182"/>
      <c r="K23" s="182"/>
      <c r="L23" s="182"/>
      <c r="M23" s="182"/>
      <c r="N23" s="183"/>
      <c r="O23" s="12"/>
    </row>
    <row r="24" spans="1:15" x14ac:dyDescent="0.25">
      <c r="A24" s="5">
        <v>5</v>
      </c>
      <c r="B24" s="5" t="s">
        <v>273</v>
      </c>
      <c r="C24" s="112"/>
      <c r="D24" s="49"/>
      <c r="E24" s="49"/>
      <c r="F24" s="49"/>
      <c r="H24" s="181"/>
      <c r="I24" s="182"/>
      <c r="J24" s="182"/>
      <c r="K24" s="182"/>
      <c r="L24" s="182"/>
      <c r="M24" s="182"/>
      <c r="N24" s="183"/>
      <c r="O24" s="12"/>
    </row>
    <row r="25" spans="1:15" x14ac:dyDescent="0.25">
      <c r="H25" s="181"/>
      <c r="I25" s="182"/>
      <c r="J25" s="182"/>
      <c r="K25" s="182"/>
      <c r="L25" s="182"/>
      <c r="M25" s="182"/>
      <c r="N25" s="183"/>
      <c r="O25" s="12"/>
    </row>
    <row r="26" spans="1:15" ht="26.25" customHeight="1" x14ac:dyDescent="0.25">
      <c r="A26" s="187" t="s">
        <v>223</v>
      </c>
      <c r="B26" s="187"/>
      <c r="C26" s="187"/>
      <c r="D26" s="187"/>
      <c r="E26" s="187"/>
      <c r="F26" s="187"/>
      <c r="H26" s="181"/>
      <c r="I26" s="182"/>
      <c r="J26" s="182"/>
      <c r="K26" s="182"/>
      <c r="L26" s="182"/>
      <c r="M26" s="182"/>
      <c r="N26" s="183"/>
      <c r="O26" s="12"/>
    </row>
    <row r="27" spans="1:15" ht="15" customHeight="1" x14ac:dyDescent="0.25">
      <c r="A27" s="114">
        <v>1</v>
      </c>
      <c r="B27" s="173" t="s">
        <v>145</v>
      </c>
      <c r="C27" s="174"/>
      <c r="D27" s="175"/>
      <c r="E27" s="70"/>
      <c r="H27" s="184"/>
      <c r="I27" s="185"/>
      <c r="J27" s="185"/>
      <c r="K27" s="185"/>
      <c r="L27" s="185"/>
      <c r="M27" s="185"/>
      <c r="N27" s="186"/>
    </row>
    <row r="28" spans="1:15" ht="15" customHeight="1" x14ac:dyDescent="0.25">
      <c r="A28" s="114">
        <v>2</v>
      </c>
      <c r="B28" s="173" t="s">
        <v>146</v>
      </c>
      <c r="C28" s="174"/>
      <c r="D28" s="175"/>
      <c r="E28" s="70"/>
      <c r="F28" s="12"/>
    </row>
    <row r="29" spans="1:15" ht="15" customHeight="1" x14ac:dyDescent="0.25">
      <c r="A29" s="116">
        <v>3</v>
      </c>
      <c r="B29" s="173" t="s">
        <v>147</v>
      </c>
      <c r="C29" s="174"/>
      <c r="D29" s="175"/>
      <c r="E29" s="70"/>
      <c r="F29" s="12"/>
      <c r="H29" s="188" t="s">
        <v>219</v>
      </c>
      <c r="I29" s="189"/>
      <c r="J29" s="189"/>
      <c r="K29" s="189"/>
      <c r="L29" s="189"/>
      <c r="M29" s="189"/>
      <c r="N29" s="190"/>
    </row>
    <row r="30" spans="1:15" ht="15" customHeight="1" x14ac:dyDescent="0.25">
      <c r="A30" s="116">
        <v>4</v>
      </c>
      <c r="B30" s="173" t="s">
        <v>148</v>
      </c>
      <c r="C30" s="174"/>
      <c r="D30" s="175"/>
      <c r="E30" s="74"/>
      <c r="F30" s="12"/>
      <c r="H30" s="191"/>
      <c r="I30" s="192"/>
      <c r="J30" s="192"/>
      <c r="K30" s="192"/>
      <c r="L30" s="192"/>
      <c r="M30" s="192"/>
      <c r="N30" s="193"/>
    </row>
    <row r="31" spans="1:15" ht="15" customHeight="1" x14ac:dyDescent="0.25">
      <c r="A31" s="116">
        <v>5</v>
      </c>
      <c r="B31" s="173" t="s">
        <v>246</v>
      </c>
      <c r="C31" s="174"/>
      <c r="D31" s="175"/>
      <c r="E31" s="165">
        <f>E29-E30</f>
        <v>0</v>
      </c>
      <c r="F31" s="12"/>
      <c r="H31" s="191"/>
      <c r="I31" s="192"/>
      <c r="J31" s="192"/>
      <c r="K31" s="192"/>
      <c r="L31" s="192"/>
      <c r="M31" s="192"/>
      <c r="N31" s="193"/>
    </row>
    <row r="32" spans="1:15" ht="15" customHeight="1" x14ac:dyDescent="0.25">
      <c r="A32" s="111" t="s">
        <v>149</v>
      </c>
      <c r="B32" s="176" t="s">
        <v>239</v>
      </c>
      <c r="C32" s="177"/>
      <c r="D32" s="177"/>
      <c r="E32" s="106"/>
      <c r="F32" s="12"/>
      <c r="G32" s="12"/>
      <c r="H32" s="191"/>
      <c r="I32" s="192"/>
      <c r="J32" s="192"/>
      <c r="K32" s="192"/>
      <c r="L32" s="192"/>
      <c r="M32" s="192"/>
      <c r="N32" s="193"/>
    </row>
    <row r="33" spans="1:14" ht="15" customHeight="1" x14ac:dyDescent="0.25">
      <c r="A33" s="149" t="s">
        <v>150</v>
      </c>
      <c r="B33" s="176" t="s">
        <v>261</v>
      </c>
      <c r="C33" s="177"/>
      <c r="D33" s="177"/>
      <c r="E33" s="106">
        <f>E31+E32</f>
        <v>0</v>
      </c>
      <c r="F33" s="12"/>
      <c r="G33" s="12"/>
      <c r="H33" s="191"/>
      <c r="I33" s="192"/>
      <c r="J33" s="192"/>
      <c r="K33" s="192"/>
      <c r="L33" s="192"/>
      <c r="M33" s="192"/>
      <c r="N33" s="193"/>
    </row>
    <row r="34" spans="1:14" ht="32.25" customHeight="1" x14ac:dyDescent="0.25">
      <c r="A34" s="111" t="s">
        <v>262</v>
      </c>
      <c r="B34" s="166" t="s">
        <v>263</v>
      </c>
      <c r="C34" s="197"/>
      <c r="D34" s="198"/>
      <c r="E34" s="168" t="s">
        <v>264</v>
      </c>
      <c r="F34" s="167"/>
      <c r="G34" s="49" t="s">
        <v>240</v>
      </c>
      <c r="H34" s="191"/>
      <c r="I34" s="192"/>
      <c r="J34" s="192"/>
      <c r="K34" s="192"/>
      <c r="L34" s="192"/>
      <c r="M34" s="192"/>
      <c r="N34" s="193"/>
    </row>
    <row r="35" spans="1:14" ht="35.25" customHeight="1" x14ac:dyDescent="0.25">
      <c r="A35" s="117">
        <v>6</v>
      </c>
      <c r="B35" s="173" t="s">
        <v>152</v>
      </c>
      <c r="C35" s="174"/>
      <c r="D35" s="175"/>
      <c r="E35" s="73">
        <f>(IF(E28&lt;&gt;0,E28,E27)-E29)</f>
        <v>0</v>
      </c>
      <c r="F35" s="12"/>
      <c r="G35" s="12"/>
      <c r="H35" s="194"/>
      <c r="I35" s="195"/>
      <c r="J35" s="195"/>
      <c r="K35" s="195"/>
      <c r="L35" s="195"/>
      <c r="M35" s="195"/>
      <c r="N35" s="196"/>
    </row>
    <row r="36" spans="1:14" ht="34.5" customHeight="1" x14ac:dyDescent="0.25">
      <c r="A36" s="111" t="s">
        <v>151</v>
      </c>
      <c r="B36" s="199" t="s">
        <v>274</v>
      </c>
      <c r="C36" s="199"/>
      <c r="D36" s="219"/>
      <c r="E36" s="220"/>
      <c r="F36" s="220"/>
      <c r="G36" s="172"/>
      <c r="H36" s="172"/>
    </row>
    <row r="38" spans="1:14" ht="25.5" customHeight="1" x14ac:dyDescent="0.25">
      <c r="A38" s="187" t="s">
        <v>275</v>
      </c>
      <c r="B38" s="187"/>
      <c r="C38" s="187"/>
      <c r="D38" s="187"/>
      <c r="E38" s="187"/>
      <c r="F38" s="187"/>
    </row>
    <row r="39" spans="1:14" ht="73.5" customHeight="1" x14ac:dyDescent="0.25">
      <c r="A39" s="153"/>
      <c r="B39" s="153"/>
      <c r="C39" s="153"/>
      <c r="D39" s="154" t="s">
        <v>267</v>
      </c>
      <c r="E39" s="154" t="s">
        <v>268</v>
      </c>
      <c r="F39" s="154" t="s">
        <v>269</v>
      </c>
    </row>
    <row r="40" spans="1:14" ht="25.5" customHeight="1" x14ac:dyDescent="0.25">
      <c r="A40" s="225" t="s">
        <v>266</v>
      </c>
      <c r="B40" s="225"/>
      <c r="C40" s="225"/>
      <c r="D40" s="169">
        <f>E40+F40</f>
        <v>0</v>
      </c>
      <c r="E40" s="169">
        <f>'II. Zestawienie roczne'!Q66</f>
        <v>0</v>
      </c>
      <c r="F40" s="169">
        <f>'II. Zestawienie roczne'!Q75</f>
        <v>0</v>
      </c>
    </row>
    <row r="41" spans="1:14" x14ac:dyDescent="0.25">
      <c r="A41" s="225" t="s">
        <v>265</v>
      </c>
      <c r="B41" s="225"/>
      <c r="C41" s="225"/>
      <c r="D41" s="7" t="str">
        <f>IFERROR(ROUNDUP('III. Rozliczenie merytoryczne'!O11/'III. Rozliczenie merytoryczne'!C26,0),"0")</f>
        <v>0</v>
      </c>
      <c r="E41" s="7" t="str">
        <f>IFERROR('III. Rozliczenie merytoryczne'!B26,"0")</f>
        <v>0</v>
      </c>
      <c r="F41" s="7" t="str">
        <f>'III. Rozliczenie merytoryczne'!I26</f>
        <v>nie dotyczy</v>
      </c>
    </row>
    <row r="42" spans="1:14" x14ac:dyDescent="0.25">
      <c r="A42" s="225" t="s">
        <v>164</v>
      </c>
      <c r="B42" s="225"/>
      <c r="C42" s="225"/>
      <c r="D42" s="7">
        <f>'III. Rozliczenie merytoryczne'!C26</f>
        <v>0</v>
      </c>
      <c r="E42" s="7">
        <f>'III. Rozliczenie merytoryczne'!C26</f>
        <v>0</v>
      </c>
      <c r="F42" s="7" t="str">
        <f>'III. Rozliczenie merytoryczne'!J26</f>
        <v>nie dotyczy</v>
      </c>
    </row>
    <row r="44" spans="1:14" x14ac:dyDescent="0.25">
      <c r="A44" s="187" t="s">
        <v>115</v>
      </c>
      <c r="B44" s="187"/>
      <c r="C44" s="187"/>
      <c r="D44" s="187"/>
      <c r="E44" s="187"/>
      <c r="F44" s="187"/>
    </row>
    <row r="45" spans="1:14" ht="30" x14ac:dyDescent="0.25">
      <c r="C45" s="114" t="s">
        <v>225</v>
      </c>
      <c r="D45" s="114" t="s">
        <v>224</v>
      </c>
      <c r="E45" s="8"/>
    </row>
    <row r="46" spans="1:14" x14ac:dyDescent="0.25">
      <c r="B46" s="120" t="s">
        <v>9</v>
      </c>
      <c r="C46" s="4"/>
      <c r="D46" s="4"/>
    </row>
    <row r="47" spans="1:14" x14ac:dyDescent="0.25">
      <c r="B47" s="120" t="s">
        <v>10</v>
      </c>
      <c r="C47" s="4"/>
      <c r="D47" s="4"/>
    </row>
    <row r="49" spans="1:6" x14ac:dyDescent="0.25">
      <c r="A49" s="11"/>
      <c r="B49" s="11"/>
      <c r="C49" s="11"/>
      <c r="D49" s="11"/>
      <c r="E49" s="11"/>
      <c r="F49" s="11"/>
    </row>
    <row r="50" spans="1:6" x14ac:dyDescent="0.25">
      <c r="A50" s="1" t="s">
        <v>118</v>
      </c>
      <c r="E50" s="224"/>
      <c r="F50" s="224"/>
    </row>
    <row r="51" spans="1:6" x14ac:dyDescent="0.25">
      <c r="A51" s="222" t="s">
        <v>21</v>
      </c>
      <c r="B51" s="223"/>
      <c r="C51" s="3"/>
      <c r="E51" s="224"/>
      <c r="F51" s="224"/>
    </row>
    <row r="52" spans="1:6" x14ac:dyDescent="0.25">
      <c r="A52" s="217" t="s">
        <v>22</v>
      </c>
      <c r="B52" s="218"/>
      <c r="C52" s="3"/>
      <c r="E52" s="224"/>
      <c r="F52" s="224"/>
    </row>
    <row r="53" spans="1:6" x14ac:dyDescent="0.25">
      <c r="A53" s="222" t="s">
        <v>23</v>
      </c>
      <c r="B53" s="223"/>
      <c r="C53" s="3"/>
      <c r="E53" s="221" t="s">
        <v>226</v>
      </c>
      <c r="F53" s="221"/>
    </row>
    <row r="54" spans="1:6" x14ac:dyDescent="0.25">
      <c r="A54" s="217" t="s">
        <v>24</v>
      </c>
      <c r="B54" s="218"/>
      <c r="C54" s="4"/>
      <c r="F54" s="124"/>
    </row>
    <row r="56" spans="1:6" ht="36.75" customHeight="1" x14ac:dyDescent="0.25">
      <c r="C56" s="216"/>
      <c r="D56" s="216"/>
    </row>
    <row r="57" spans="1:6" ht="38.25" customHeight="1" x14ac:dyDescent="0.25">
      <c r="C57" s="215" t="s">
        <v>276</v>
      </c>
      <c r="D57" s="215"/>
    </row>
  </sheetData>
  <mergeCells count="42">
    <mergeCell ref="C57:D57"/>
    <mergeCell ref="C56:D56"/>
    <mergeCell ref="A54:B54"/>
    <mergeCell ref="D36:F36"/>
    <mergeCell ref="E53:F53"/>
    <mergeCell ref="A44:F44"/>
    <mergeCell ref="A51:B51"/>
    <mergeCell ref="A52:B52"/>
    <mergeCell ref="A53:B53"/>
    <mergeCell ref="E50:F52"/>
    <mergeCell ref="A41:C41"/>
    <mergeCell ref="A42:C42"/>
    <mergeCell ref="A40:C40"/>
    <mergeCell ref="A38:F38"/>
    <mergeCell ref="A13:F13"/>
    <mergeCell ref="E18:F18"/>
    <mergeCell ref="E23:F23"/>
    <mergeCell ref="A2:F2"/>
    <mergeCell ref="A3:F3"/>
    <mergeCell ref="A4:F4"/>
    <mergeCell ref="A8:F8"/>
    <mergeCell ref="A6:F6"/>
    <mergeCell ref="A15:F15"/>
    <mergeCell ref="A20:F20"/>
    <mergeCell ref="C17:F17"/>
    <mergeCell ref="C16:F16"/>
    <mergeCell ref="C21:F21"/>
    <mergeCell ref="C22:F22"/>
    <mergeCell ref="G36:H36"/>
    <mergeCell ref="B27:D27"/>
    <mergeCell ref="B28:D28"/>
    <mergeCell ref="B29:D29"/>
    <mergeCell ref="B30:D30"/>
    <mergeCell ref="B31:D31"/>
    <mergeCell ref="B32:D32"/>
    <mergeCell ref="B35:D35"/>
    <mergeCell ref="H20:N27"/>
    <mergeCell ref="A26:F26"/>
    <mergeCell ref="H29:N35"/>
    <mergeCell ref="B33:D33"/>
    <mergeCell ref="C34:D34"/>
    <mergeCell ref="B36:C36"/>
  </mergeCells>
  <conditionalFormatting sqref="C9:C12">
    <cfRule type="containsBlanks" dxfId="54" priority="17">
      <formula>LEN(TRIM(C9))=0</formula>
    </cfRule>
  </conditionalFormatting>
  <conditionalFormatting sqref="E9:E10">
    <cfRule type="containsBlanks" dxfId="53" priority="16">
      <formula>LEN(TRIM(E9))=0</formula>
    </cfRule>
  </conditionalFormatting>
  <conditionalFormatting sqref="E12">
    <cfRule type="containsBlanks" dxfId="52" priority="13">
      <formula>LEN(TRIM(E12))=0</formula>
    </cfRule>
  </conditionalFormatting>
  <conditionalFormatting sqref="C16:F18">
    <cfRule type="containsBlanks" dxfId="51" priority="12">
      <formula>LEN(TRIM(C16))=0</formula>
    </cfRule>
  </conditionalFormatting>
  <conditionalFormatting sqref="C21:F23">
    <cfRule type="containsBlanks" dxfId="50" priority="11">
      <formula>LEN(TRIM(C21))=0</formula>
    </cfRule>
  </conditionalFormatting>
  <conditionalFormatting sqref="C24">
    <cfRule type="containsBlanks" dxfId="49" priority="10">
      <formula>LEN(TRIM(C24))=0</formula>
    </cfRule>
  </conditionalFormatting>
  <conditionalFormatting sqref="E27:E33">
    <cfRule type="containsBlanks" dxfId="48" priority="9">
      <formula>LEN(TRIM(E27))=0</formula>
    </cfRule>
  </conditionalFormatting>
  <conditionalFormatting sqref="E35">
    <cfRule type="containsBlanks" dxfId="47" priority="8">
      <formula>LEN(TRIM(E35))=0</formula>
    </cfRule>
  </conditionalFormatting>
  <conditionalFormatting sqref="F34">
    <cfRule type="containsBlanks" dxfId="46" priority="7">
      <formula>LEN(TRIM(F34))=0</formula>
    </cfRule>
  </conditionalFormatting>
  <conditionalFormatting sqref="D36:F36">
    <cfRule type="containsBlanks" dxfId="45" priority="6">
      <formula>LEN(TRIM(D36))=0</formula>
    </cfRule>
  </conditionalFormatting>
  <conditionalFormatting sqref="C46:D47">
    <cfRule type="containsBlanks" dxfId="44" priority="5">
      <formula>LEN(TRIM(C46))=0</formula>
    </cfRule>
  </conditionalFormatting>
  <conditionalFormatting sqref="C56:D56">
    <cfRule type="containsBlanks" dxfId="43" priority="4">
      <formula>LEN(TRIM(C56))=0</formula>
    </cfRule>
  </conditionalFormatting>
  <conditionalFormatting sqref="C51:C54">
    <cfRule type="containsBlanks" dxfId="42" priority="3">
      <formula>LEN(TRIM(C51))=0</formula>
    </cfRule>
  </conditionalFormatting>
  <conditionalFormatting sqref="E32:E33">
    <cfRule type="cellIs" dxfId="41" priority="2" operator="lessThan">
      <formula>0</formula>
    </cfRule>
  </conditionalFormatting>
  <conditionalFormatting sqref="C34:D34">
    <cfRule type="containsBlanks" dxfId="40" priority="1">
      <formula>LEN(TRIM(C34))=0</formula>
    </cfRule>
  </conditionalFormatting>
  <dataValidations count="6">
    <dataValidation type="list" allowBlank="1" showInputMessage="1" showErrorMessage="1" sqref="C11">
      <formula1>$J$4:$J$5</formula1>
    </dataValidation>
    <dataValidation type="list" allowBlank="1" showInputMessage="1" showErrorMessage="1" sqref="C12">
      <formula1>$J$7:$J$10</formula1>
    </dataValidation>
    <dataValidation type="list" allowBlank="1" showInputMessage="1" showErrorMessage="1" sqref="E12">
      <formula1>$K$7:$K$11</formula1>
    </dataValidation>
    <dataValidation type="list" allowBlank="1" showInputMessage="1" showErrorMessage="1" sqref="C24">
      <formula1>$J$14:$J$16</formula1>
    </dataValidation>
    <dataValidation type="date" allowBlank="1" showInputMessage="1" showErrorMessage="1" errorTitle="data" error="prosze o wprowadzenie daty z umowy / aneksu " sqref="E9:E10">
      <formula1>43831</formula1>
      <formula2>44196</formula2>
    </dataValidation>
    <dataValidation type="date" allowBlank="1" showInputMessage="1" showErrorMessage="1" error="Proszę o wprowadzenie daty zgodnej z zawartą umową miedzy 01.01.2020 a 31.12.2020" sqref="C46:D47">
      <formula1>43831</formula1>
      <formula2>44196</formula2>
    </dataValidation>
  </dataValidations>
  <pageMargins left="0.7" right="0.7" top="0.75" bottom="0.75" header="0.3" footer="0.3"/>
  <pageSetup paperSize="9" scale="67" orientation="portrait" horizontalDpi="4294967294" verticalDpi="4294967294" r:id="rId1"/>
  <rowBreaks count="4" manualBreakCount="4">
    <brk id="3" max="16383" man="1"/>
    <brk id="14" max="16383" man="1"/>
    <brk id="15" max="16383" man="1"/>
    <brk id="16" max="16383" man="1"/>
  </rowBreaks>
  <colBreaks count="2" manualBreakCount="2">
    <brk id="5" max="1048575" man="1"/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8"/>
  <sheetViews>
    <sheetView view="pageBreakPreview" topLeftCell="A67" zoomScale="80" zoomScaleNormal="80" zoomScaleSheetLayoutView="80" workbookViewId="0">
      <selection activeCell="M86" sqref="M86"/>
    </sheetView>
  </sheetViews>
  <sheetFormatPr defaultColWidth="9.140625" defaultRowHeight="15" x14ac:dyDescent="0.25"/>
  <cols>
    <col min="1" max="1" width="7" style="2" customWidth="1"/>
    <col min="2" max="2" width="18.7109375" style="2" customWidth="1"/>
    <col min="3" max="3" width="17.140625" style="2" customWidth="1"/>
    <col min="4" max="4" width="19.28515625" style="2" customWidth="1"/>
    <col min="5" max="16" width="7.85546875" style="2" customWidth="1"/>
    <col min="17" max="17" width="11.28515625" style="2" customWidth="1"/>
    <col min="18" max="18" width="19.5703125" style="2" customWidth="1"/>
    <col min="19" max="19" width="18.28515625" style="2" customWidth="1"/>
    <col min="20" max="20" width="17.85546875" style="2" customWidth="1"/>
    <col min="21" max="21" width="41.140625" style="2" customWidth="1"/>
    <col min="22" max="16384" width="9.140625" style="2"/>
  </cols>
  <sheetData>
    <row r="1" spans="1:26" ht="18.75" customHeight="1" x14ac:dyDescent="0.3">
      <c r="A1" s="64" t="s">
        <v>207</v>
      </c>
      <c r="B1" s="64"/>
      <c r="C1" s="64"/>
      <c r="D1" s="64"/>
      <c r="E1" s="64"/>
      <c r="F1" s="64"/>
      <c r="G1" s="65"/>
      <c r="P1" s="238" t="s">
        <v>209</v>
      </c>
      <c r="Q1" s="238"/>
      <c r="R1" s="238"/>
      <c r="S1" s="238"/>
      <c r="T1" s="238"/>
      <c r="U1" s="238"/>
      <c r="V1" s="125"/>
      <c r="W1" s="125"/>
    </row>
    <row r="2" spans="1:26" ht="18.75" x14ac:dyDescent="0.25">
      <c r="A2" s="26"/>
      <c r="B2" s="26"/>
      <c r="C2" s="26"/>
      <c r="D2" s="26"/>
      <c r="E2" s="26"/>
      <c r="F2" s="26"/>
      <c r="G2" s="26"/>
      <c r="H2" s="26"/>
      <c r="I2" s="18"/>
      <c r="J2" s="18"/>
      <c r="K2" s="18"/>
      <c r="L2" s="18"/>
      <c r="M2" s="18"/>
      <c r="N2" s="18"/>
    </row>
    <row r="3" spans="1:26" ht="18.75" x14ac:dyDescent="0.25">
      <c r="A3" s="244" t="s">
        <v>213</v>
      </c>
      <c r="B3" s="244"/>
      <c r="C3" s="245">
        <f>'I. Informacje Ogólne '!C16:F16</f>
        <v>0</v>
      </c>
      <c r="D3" s="246"/>
      <c r="E3" s="246"/>
      <c r="F3" s="247"/>
      <c r="G3" s="26"/>
      <c r="H3" s="26"/>
      <c r="I3" s="18"/>
      <c r="J3" s="18"/>
      <c r="K3" s="18"/>
      <c r="L3" s="18"/>
      <c r="M3" s="18"/>
      <c r="N3" s="18"/>
    </row>
    <row r="4" spans="1:26" ht="18.75" x14ac:dyDescent="0.25">
      <c r="A4" s="248" t="s">
        <v>127</v>
      </c>
      <c r="B4" s="248"/>
      <c r="C4" s="249">
        <f>'I. Informacje Ogólne '!C21:F21</f>
        <v>0</v>
      </c>
      <c r="D4" s="250"/>
      <c r="E4" s="250"/>
      <c r="F4" s="251"/>
      <c r="G4" s="26"/>
      <c r="H4" s="26"/>
      <c r="I4" s="18"/>
      <c r="J4" s="18"/>
      <c r="K4" s="18"/>
      <c r="L4" s="18"/>
      <c r="M4" s="18"/>
      <c r="N4" s="18"/>
    </row>
    <row r="5" spans="1:26" ht="18.75" x14ac:dyDescent="0.25">
      <c r="A5" s="248" t="s">
        <v>128</v>
      </c>
      <c r="B5" s="248"/>
      <c r="C5" s="252">
        <f>'I. Informacje Ogólne '!C22:F22</f>
        <v>0</v>
      </c>
      <c r="D5" s="252"/>
      <c r="E5" s="252"/>
      <c r="F5" s="252"/>
      <c r="G5" s="26"/>
      <c r="H5" s="26"/>
      <c r="I5" s="18"/>
      <c r="J5" s="18"/>
      <c r="K5" s="18"/>
      <c r="L5" s="18"/>
      <c r="M5" s="18"/>
      <c r="N5" s="18"/>
    </row>
    <row r="6" spans="1:26" ht="18.75" x14ac:dyDescent="0.25">
      <c r="A6" s="42"/>
      <c r="B6" s="42"/>
      <c r="C6" s="51"/>
      <c r="D6" s="51"/>
      <c r="E6" s="51"/>
      <c r="F6" s="16"/>
      <c r="G6" s="26"/>
      <c r="H6" s="26"/>
      <c r="I6" s="126"/>
      <c r="J6" s="127"/>
      <c r="K6" s="126"/>
      <c r="L6" s="126"/>
      <c r="M6" s="126"/>
      <c r="N6" s="126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6" ht="15" customHeight="1" x14ac:dyDescent="0.25">
      <c r="A7" s="253" t="s">
        <v>228</v>
      </c>
      <c r="B7" s="253"/>
      <c r="C7" s="253"/>
      <c r="D7" s="253"/>
      <c r="E7" s="253"/>
      <c r="F7" s="253"/>
      <c r="G7" s="253"/>
      <c r="H7" s="253"/>
      <c r="I7" s="253"/>
      <c r="J7" s="231">
        <v>135</v>
      </c>
      <c r="K7" s="231"/>
      <c r="L7" s="150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26" ht="15" customHeight="1" x14ac:dyDescent="0.25">
      <c r="A8" s="253" t="s">
        <v>27</v>
      </c>
      <c r="B8" s="253"/>
      <c r="C8" s="253"/>
      <c r="D8" s="253"/>
      <c r="E8" s="253"/>
      <c r="F8" s="253"/>
      <c r="G8" s="253"/>
      <c r="H8" s="253"/>
      <c r="I8" s="253"/>
      <c r="J8" s="232">
        <v>500</v>
      </c>
      <c r="K8" s="232"/>
      <c r="L8" s="80"/>
      <c r="M8" s="80"/>
      <c r="N8" s="80"/>
      <c r="O8" s="82"/>
      <c r="P8" s="8"/>
      <c r="Q8" s="8"/>
      <c r="R8" s="8"/>
      <c r="S8" s="8"/>
      <c r="T8" s="8"/>
      <c r="U8" s="8"/>
      <c r="V8" s="8"/>
      <c r="W8" s="8"/>
      <c r="X8" s="8"/>
    </row>
    <row r="9" spans="1:26" s="8" customFormat="1" ht="15" customHeight="1" x14ac:dyDescent="0.25">
      <c r="A9" s="80"/>
      <c r="B9" s="80"/>
      <c r="C9" s="80"/>
      <c r="D9" s="80"/>
      <c r="E9" s="80"/>
      <c r="F9" s="80"/>
      <c r="G9" s="81"/>
      <c r="H9" s="80"/>
      <c r="I9" s="80"/>
      <c r="J9" s="80"/>
      <c r="K9" s="80"/>
      <c r="L9" s="80"/>
      <c r="M9" s="80"/>
      <c r="O9" s="82"/>
    </row>
    <row r="10" spans="1:26" ht="15.75" x14ac:dyDescent="0.25">
      <c r="A10" s="243" t="s">
        <v>154</v>
      </c>
      <c r="B10" s="243"/>
      <c r="C10" s="243"/>
      <c r="D10" s="243"/>
      <c r="E10" s="243"/>
      <c r="F10" s="243"/>
      <c r="G10" s="128"/>
      <c r="H10" s="129"/>
      <c r="I10" s="18"/>
      <c r="J10" s="18"/>
      <c r="K10" s="18"/>
      <c r="L10" s="130"/>
      <c r="M10" s="128"/>
      <c r="N10" s="129"/>
      <c r="P10" s="12"/>
      <c r="Q10" s="12"/>
      <c r="R10" s="12"/>
      <c r="S10" s="12"/>
      <c r="T10" s="12"/>
      <c r="U10" s="12"/>
      <c r="V10" s="12"/>
    </row>
    <row r="11" spans="1:26" ht="108.75" customHeight="1" x14ac:dyDescent="0.25">
      <c r="A11" s="226" t="s">
        <v>227</v>
      </c>
      <c r="B11" s="226" t="s">
        <v>192</v>
      </c>
      <c r="C11" s="226" t="s">
        <v>190</v>
      </c>
      <c r="D11" s="226" t="s">
        <v>191</v>
      </c>
      <c r="E11" s="239" t="s">
        <v>245</v>
      </c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1"/>
      <c r="Q11" s="226" t="s">
        <v>200</v>
      </c>
      <c r="R11" s="266" t="s">
        <v>193</v>
      </c>
      <c r="S11" s="226" t="s">
        <v>194</v>
      </c>
      <c r="T11" s="226" t="s">
        <v>187</v>
      </c>
      <c r="U11" s="226" t="s">
        <v>195</v>
      </c>
      <c r="V11" s="12"/>
    </row>
    <row r="12" spans="1:26" ht="28.5" customHeight="1" x14ac:dyDescent="0.25">
      <c r="A12" s="227"/>
      <c r="B12" s="227"/>
      <c r="C12" s="227"/>
      <c r="D12" s="227"/>
      <c r="E12" s="119" t="s">
        <v>186</v>
      </c>
      <c r="F12" s="119" t="s">
        <v>185</v>
      </c>
      <c r="G12" s="119" t="s">
        <v>184</v>
      </c>
      <c r="H12" s="119" t="s">
        <v>183</v>
      </c>
      <c r="I12" s="119" t="s">
        <v>182</v>
      </c>
      <c r="J12" s="119" t="s">
        <v>181</v>
      </c>
      <c r="K12" s="119" t="s">
        <v>180</v>
      </c>
      <c r="L12" s="119" t="s">
        <v>179</v>
      </c>
      <c r="M12" s="119" t="s">
        <v>178</v>
      </c>
      <c r="N12" s="119" t="s">
        <v>50</v>
      </c>
      <c r="O12" s="119" t="s">
        <v>177</v>
      </c>
      <c r="P12" s="119" t="s">
        <v>176</v>
      </c>
      <c r="Q12" s="227"/>
      <c r="R12" s="267"/>
      <c r="S12" s="227"/>
      <c r="T12" s="227"/>
      <c r="U12" s="227"/>
      <c r="V12" s="12"/>
    </row>
    <row r="13" spans="1:26" ht="29.25" customHeight="1" x14ac:dyDescent="0.25">
      <c r="A13" s="233" t="s">
        <v>201</v>
      </c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234"/>
      <c r="T13" s="234"/>
      <c r="U13" s="235"/>
      <c r="V13" s="12"/>
    </row>
    <row r="14" spans="1:26" ht="29.25" customHeight="1" x14ac:dyDescent="0.25">
      <c r="A14" s="113" t="s">
        <v>17</v>
      </c>
      <c r="B14" s="113" t="s">
        <v>29</v>
      </c>
      <c r="C14" s="113" t="s">
        <v>31</v>
      </c>
      <c r="D14" s="113" t="s">
        <v>19</v>
      </c>
      <c r="E14" s="113" t="s">
        <v>20</v>
      </c>
      <c r="F14" s="113" t="s">
        <v>35</v>
      </c>
      <c r="G14" s="113" t="s">
        <v>37</v>
      </c>
      <c r="H14" s="113" t="s">
        <v>39</v>
      </c>
      <c r="I14" s="113" t="s">
        <v>41</v>
      </c>
      <c r="J14" s="113" t="s">
        <v>43</v>
      </c>
      <c r="K14" s="113" t="s">
        <v>45</v>
      </c>
      <c r="L14" s="113" t="s">
        <v>47</v>
      </c>
      <c r="M14" s="113" t="s">
        <v>70</v>
      </c>
      <c r="N14" s="113" t="s">
        <v>71</v>
      </c>
      <c r="O14" s="113" t="s">
        <v>72</v>
      </c>
      <c r="P14" s="113" t="s">
        <v>73</v>
      </c>
      <c r="Q14" s="113" t="s">
        <v>74</v>
      </c>
      <c r="R14" s="113" t="s">
        <v>197</v>
      </c>
      <c r="S14" s="113" t="s">
        <v>198</v>
      </c>
      <c r="T14" s="113" t="s">
        <v>199</v>
      </c>
      <c r="U14" s="113" t="s">
        <v>108</v>
      </c>
      <c r="V14" s="12"/>
    </row>
    <row r="15" spans="1:26" ht="15" customHeight="1" x14ac:dyDescent="0.25">
      <c r="A15" s="120">
        <v>1</v>
      </c>
      <c r="B15" s="85"/>
      <c r="C15" s="86"/>
      <c r="D15" s="86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9">
        <f>SUM(E15:P15)/$J$7</f>
        <v>0</v>
      </c>
      <c r="R15" s="83">
        <f>SUM(E15:P15)</f>
        <v>0</v>
      </c>
      <c r="S15" s="83">
        <f>C15-D15-R15</f>
        <v>0</v>
      </c>
      <c r="T15" s="105" t="e">
        <f>R15/C15</f>
        <v>#DIV/0!</v>
      </c>
      <c r="U15" s="47"/>
      <c r="V15" s="12"/>
    </row>
    <row r="16" spans="1:26" s="8" customFormat="1" ht="15" customHeight="1" x14ac:dyDescent="0.25">
      <c r="A16" s="120">
        <v>2</v>
      </c>
      <c r="B16" s="85"/>
      <c r="C16" s="86"/>
      <c r="D16" s="86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9">
        <f t="shared" ref="Q16:Q64" si="0">SUM(E16:P16)/$J$7</f>
        <v>0</v>
      </c>
      <c r="R16" s="83">
        <f t="shared" ref="R16:R17" si="1">SUM(E16:P16)</f>
        <v>0</v>
      </c>
      <c r="S16" s="83">
        <f t="shared" ref="S16:S38" si="2">C16-D16-R16</f>
        <v>0</v>
      </c>
      <c r="T16" s="105" t="e">
        <f t="shared" ref="T16:T65" si="3">R16/C16</f>
        <v>#DIV/0!</v>
      </c>
      <c r="U16" s="47"/>
      <c r="V16" s="131"/>
      <c r="Z16" s="8">
        <f>COUNT(E15:P15)</f>
        <v>0</v>
      </c>
    </row>
    <row r="17" spans="1:22" s="8" customFormat="1" ht="15" customHeight="1" x14ac:dyDescent="0.25">
      <c r="A17" s="120">
        <v>3</v>
      </c>
      <c r="B17" s="85"/>
      <c r="C17" s="86"/>
      <c r="D17" s="86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9">
        <f t="shared" si="0"/>
        <v>0</v>
      </c>
      <c r="R17" s="83">
        <f t="shared" si="1"/>
        <v>0</v>
      </c>
      <c r="S17" s="83">
        <f t="shared" si="2"/>
        <v>0</v>
      </c>
      <c r="T17" s="105" t="e">
        <f t="shared" si="3"/>
        <v>#DIV/0!</v>
      </c>
      <c r="U17" s="47"/>
      <c r="V17" s="131"/>
    </row>
    <row r="18" spans="1:22" s="8" customFormat="1" ht="15" customHeight="1" x14ac:dyDescent="0.25">
      <c r="A18" s="120">
        <v>4</v>
      </c>
      <c r="B18" s="85"/>
      <c r="C18" s="86"/>
      <c r="D18" s="86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9">
        <f t="shared" si="0"/>
        <v>0</v>
      </c>
      <c r="R18" s="83">
        <f>SUM(E18:P18)</f>
        <v>0</v>
      </c>
      <c r="S18" s="83">
        <f t="shared" si="2"/>
        <v>0</v>
      </c>
      <c r="T18" s="105" t="e">
        <f t="shared" si="3"/>
        <v>#DIV/0!</v>
      </c>
      <c r="U18" s="47"/>
      <c r="V18" s="131"/>
    </row>
    <row r="19" spans="1:22" x14ac:dyDescent="0.25">
      <c r="A19" s="120">
        <v>5</v>
      </c>
      <c r="B19" s="85"/>
      <c r="C19" s="86"/>
      <c r="D19" s="86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9">
        <f t="shared" si="0"/>
        <v>0</v>
      </c>
      <c r="R19" s="83">
        <f t="shared" ref="R19:R20" si="4">SUM(E19:P19)</f>
        <v>0</v>
      </c>
      <c r="S19" s="83">
        <f t="shared" si="2"/>
        <v>0</v>
      </c>
      <c r="T19" s="105" t="e">
        <f t="shared" si="3"/>
        <v>#DIV/0!</v>
      </c>
      <c r="U19" s="47"/>
      <c r="V19" s="12"/>
    </row>
    <row r="20" spans="1:22" x14ac:dyDescent="0.25">
      <c r="A20" s="120">
        <v>6</v>
      </c>
      <c r="B20" s="85"/>
      <c r="C20" s="86"/>
      <c r="D20" s="86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9">
        <f t="shared" si="0"/>
        <v>0</v>
      </c>
      <c r="R20" s="83">
        <f t="shared" si="4"/>
        <v>0</v>
      </c>
      <c r="S20" s="83">
        <f t="shared" si="2"/>
        <v>0</v>
      </c>
      <c r="T20" s="105" t="e">
        <f t="shared" si="3"/>
        <v>#DIV/0!</v>
      </c>
      <c r="U20" s="47"/>
    </row>
    <row r="21" spans="1:22" x14ac:dyDescent="0.25">
      <c r="A21" s="120">
        <v>7</v>
      </c>
      <c r="B21" s="85"/>
      <c r="C21" s="86"/>
      <c r="D21" s="86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9">
        <f t="shared" si="0"/>
        <v>0</v>
      </c>
      <c r="R21" s="83">
        <f>SUM(E21:P21)</f>
        <v>0</v>
      </c>
      <c r="S21" s="83">
        <f t="shared" si="2"/>
        <v>0</v>
      </c>
      <c r="T21" s="105" t="e">
        <f t="shared" si="3"/>
        <v>#DIV/0!</v>
      </c>
      <c r="U21" s="47"/>
    </row>
    <row r="22" spans="1:22" x14ac:dyDescent="0.25">
      <c r="A22" s="120">
        <v>8</v>
      </c>
      <c r="B22" s="85"/>
      <c r="C22" s="86"/>
      <c r="D22" s="86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9">
        <f t="shared" si="0"/>
        <v>0</v>
      </c>
      <c r="R22" s="83">
        <f t="shared" ref="R22:R23" si="5">SUM(E22:P22)</f>
        <v>0</v>
      </c>
      <c r="S22" s="83">
        <f t="shared" si="2"/>
        <v>0</v>
      </c>
      <c r="T22" s="105" t="e">
        <f t="shared" si="3"/>
        <v>#DIV/0!</v>
      </c>
      <c r="U22" s="47"/>
    </row>
    <row r="23" spans="1:22" x14ac:dyDescent="0.25">
      <c r="A23" s="120">
        <v>9</v>
      </c>
      <c r="B23" s="85"/>
      <c r="C23" s="86"/>
      <c r="D23" s="86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9">
        <f t="shared" si="0"/>
        <v>0</v>
      </c>
      <c r="R23" s="83">
        <f t="shared" si="5"/>
        <v>0</v>
      </c>
      <c r="S23" s="83">
        <f t="shared" si="2"/>
        <v>0</v>
      </c>
      <c r="T23" s="105" t="e">
        <f t="shared" si="3"/>
        <v>#DIV/0!</v>
      </c>
      <c r="U23" s="47"/>
    </row>
    <row r="24" spans="1:22" x14ac:dyDescent="0.25">
      <c r="A24" s="120">
        <v>10</v>
      </c>
      <c r="B24" s="85"/>
      <c r="C24" s="86"/>
      <c r="D24" s="86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9">
        <f t="shared" si="0"/>
        <v>0</v>
      </c>
      <c r="R24" s="83">
        <f>SUM(E24:P24)</f>
        <v>0</v>
      </c>
      <c r="S24" s="83">
        <f t="shared" si="2"/>
        <v>0</v>
      </c>
      <c r="T24" s="105" t="e">
        <f t="shared" si="3"/>
        <v>#DIV/0!</v>
      </c>
      <c r="U24" s="47"/>
    </row>
    <row r="25" spans="1:22" x14ac:dyDescent="0.25">
      <c r="A25" s="120">
        <v>11</v>
      </c>
      <c r="B25" s="85"/>
      <c r="C25" s="86"/>
      <c r="D25" s="86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9">
        <f t="shared" si="0"/>
        <v>0</v>
      </c>
      <c r="R25" s="83">
        <f t="shared" ref="R25:R26" si="6">SUM(E25:P25)</f>
        <v>0</v>
      </c>
      <c r="S25" s="83">
        <f t="shared" si="2"/>
        <v>0</v>
      </c>
      <c r="T25" s="105" t="e">
        <f t="shared" si="3"/>
        <v>#DIV/0!</v>
      </c>
      <c r="U25" s="47"/>
    </row>
    <row r="26" spans="1:22" x14ac:dyDescent="0.25">
      <c r="A26" s="120">
        <v>12</v>
      </c>
      <c r="B26" s="85"/>
      <c r="C26" s="86"/>
      <c r="D26" s="86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9">
        <f t="shared" si="0"/>
        <v>0</v>
      </c>
      <c r="R26" s="83">
        <f t="shared" si="6"/>
        <v>0</v>
      </c>
      <c r="S26" s="83">
        <f t="shared" si="2"/>
        <v>0</v>
      </c>
      <c r="T26" s="105" t="e">
        <f t="shared" si="3"/>
        <v>#DIV/0!</v>
      </c>
      <c r="U26" s="47"/>
    </row>
    <row r="27" spans="1:22" x14ac:dyDescent="0.25">
      <c r="A27" s="120">
        <v>13</v>
      </c>
      <c r="B27" s="85"/>
      <c r="C27" s="86"/>
      <c r="D27" s="86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9">
        <f t="shared" si="0"/>
        <v>0</v>
      </c>
      <c r="R27" s="83">
        <f>SUM(E27:P27)</f>
        <v>0</v>
      </c>
      <c r="S27" s="83">
        <f t="shared" si="2"/>
        <v>0</v>
      </c>
      <c r="T27" s="105" t="e">
        <f t="shared" si="3"/>
        <v>#DIV/0!</v>
      </c>
      <c r="U27" s="47"/>
    </row>
    <row r="28" spans="1:22" x14ac:dyDescent="0.25">
      <c r="A28" s="120">
        <v>14</v>
      </c>
      <c r="B28" s="85"/>
      <c r="C28" s="86"/>
      <c r="D28" s="86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9">
        <f t="shared" si="0"/>
        <v>0</v>
      </c>
      <c r="R28" s="83">
        <f t="shared" ref="R28:R29" si="7">SUM(E28:P28)</f>
        <v>0</v>
      </c>
      <c r="S28" s="83">
        <f t="shared" si="2"/>
        <v>0</v>
      </c>
      <c r="T28" s="105" t="e">
        <f t="shared" si="3"/>
        <v>#DIV/0!</v>
      </c>
      <c r="U28" s="47"/>
    </row>
    <row r="29" spans="1:22" x14ac:dyDescent="0.25">
      <c r="A29" s="120">
        <v>15</v>
      </c>
      <c r="B29" s="85"/>
      <c r="C29" s="86"/>
      <c r="D29" s="86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9">
        <f t="shared" si="0"/>
        <v>0</v>
      </c>
      <c r="R29" s="83">
        <f t="shared" si="7"/>
        <v>0</v>
      </c>
      <c r="S29" s="83">
        <f t="shared" si="2"/>
        <v>0</v>
      </c>
      <c r="T29" s="105" t="e">
        <f t="shared" si="3"/>
        <v>#DIV/0!</v>
      </c>
      <c r="U29" s="47"/>
    </row>
    <row r="30" spans="1:22" x14ac:dyDescent="0.25">
      <c r="A30" s="120">
        <v>16</v>
      </c>
      <c r="B30" s="85"/>
      <c r="C30" s="86"/>
      <c r="D30" s="86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9">
        <f t="shared" si="0"/>
        <v>0</v>
      </c>
      <c r="R30" s="83">
        <f>SUM(E30:P30)</f>
        <v>0</v>
      </c>
      <c r="S30" s="83">
        <f t="shared" si="2"/>
        <v>0</v>
      </c>
      <c r="T30" s="105" t="e">
        <f t="shared" si="3"/>
        <v>#DIV/0!</v>
      </c>
      <c r="U30" s="47"/>
    </row>
    <row r="31" spans="1:22" x14ac:dyDescent="0.25">
      <c r="A31" s="120">
        <v>17</v>
      </c>
      <c r="B31" s="85"/>
      <c r="C31" s="86"/>
      <c r="D31" s="86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9">
        <f t="shared" si="0"/>
        <v>0</v>
      </c>
      <c r="R31" s="83">
        <f t="shared" ref="R31:R32" si="8">SUM(E31:P31)</f>
        <v>0</v>
      </c>
      <c r="S31" s="83">
        <f t="shared" si="2"/>
        <v>0</v>
      </c>
      <c r="T31" s="105" t="e">
        <f t="shared" si="3"/>
        <v>#DIV/0!</v>
      </c>
      <c r="U31" s="47"/>
    </row>
    <row r="32" spans="1:22" x14ac:dyDescent="0.25">
      <c r="A32" s="120">
        <v>18</v>
      </c>
      <c r="B32" s="85"/>
      <c r="C32" s="86"/>
      <c r="D32" s="86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9">
        <f t="shared" si="0"/>
        <v>0</v>
      </c>
      <c r="R32" s="83">
        <f t="shared" si="8"/>
        <v>0</v>
      </c>
      <c r="S32" s="83">
        <f t="shared" si="2"/>
        <v>0</v>
      </c>
      <c r="T32" s="105" t="e">
        <f t="shared" si="3"/>
        <v>#DIV/0!</v>
      </c>
      <c r="U32" s="47"/>
    </row>
    <row r="33" spans="1:21" x14ac:dyDescent="0.25">
      <c r="A33" s="120">
        <v>19</v>
      </c>
      <c r="B33" s="85"/>
      <c r="C33" s="86"/>
      <c r="D33" s="86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9">
        <f t="shared" si="0"/>
        <v>0</v>
      </c>
      <c r="R33" s="83">
        <f>SUM(E33:P33)</f>
        <v>0</v>
      </c>
      <c r="S33" s="83">
        <f t="shared" si="2"/>
        <v>0</v>
      </c>
      <c r="T33" s="105" t="e">
        <f t="shared" si="3"/>
        <v>#DIV/0!</v>
      </c>
      <c r="U33" s="47"/>
    </row>
    <row r="34" spans="1:21" x14ac:dyDescent="0.25">
      <c r="A34" s="120">
        <v>20</v>
      </c>
      <c r="B34" s="85"/>
      <c r="C34" s="86"/>
      <c r="D34" s="86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9">
        <f t="shared" si="0"/>
        <v>0</v>
      </c>
      <c r="R34" s="83">
        <f t="shared" ref="R34:R38" si="9">SUM(E34:P34)</f>
        <v>0</v>
      </c>
      <c r="S34" s="83">
        <f t="shared" si="2"/>
        <v>0</v>
      </c>
      <c r="T34" s="105" t="e">
        <f t="shared" si="3"/>
        <v>#DIV/0!</v>
      </c>
      <c r="U34" s="47"/>
    </row>
    <row r="35" spans="1:21" x14ac:dyDescent="0.25">
      <c r="A35" s="120">
        <v>21</v>
      </c>
      <c r="B35" s="85"/>
      <c r="C35" s="86"/>
      <c r="D35" s="86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9">
        <f t="shared" si="0"/>
        <v>0</v>
      </c>
      <c r="R35" s="83">
        <f t="shared" si="9"/>
        <v>0</v>
      </c>
      <c r="S35" s="83">
        <f t="shared" si="2"/>
        <v>0</v>
      </c>
      <c r="T35" s="105" t="e">
        <f t="shared" si="3"/>
        <v>#DIV/0!</v>
      </c>
      <c r="U35" s="47"/>
    </row>
    <row r="36" spans="1:21" x14ac:dyDescent="0.25">
      <c r="A36" s="120">
        <v>22</v>
      </c>
      <c r="B36" s="85"/>
      <c r="C36" s="86"/>
      <c r="D36" s="86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9">
        <f t="shared" si="0"/>
        <v>0</v>
      </c>
      <c r="R36" s="83">
        <f>SUM(E36:P36)</f>
        <v>0</v>
      </c>
      <c r="S36" s="83">
        <f t="shared" si="2"/>
        <v>0</v>
      </c>
      <c r="T36" s="105" t="e">
        <f t="shared" si="3"/>
        <v>#DIV/0!</v>
      </c>
      <c r="U36" s="47"/>
    </row>
    <row r="37" spans="1:21" x14ac:dyDescent="0.25">
      <c r="A37" s="120">
        <v>23</v>
      </c>
      <c r="B37" s="85"/>
      <c r="C37" s="86"/>
      <c r="D37" s="86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9">
        <f t="shared" si="0"/>
        <v>0</v>
      </c>
      <c r="R37" s="83">
        <f t="shared" si="9"/>
        <v>0</v>
      </c>
      <c r="S37" s="83">
        <f t="shared" si="2"/>
        <v>0</v>
      </c>
      <c r="T37" s="105" t="e">
        <f t="shared" si="3"/>
        <v>#DIV/0!</v>
      </c>
      <c r="U37" s="47"/>
    </row>
    <row r="38" spans="1:21" x14ac:dyDescent="0.25">
      <c r="A38" s="120">
        <v>24</v>
      </c>
      <c r="B38" s="85"/>
      <c r="C38" s="86"/>
      <c r="D38" s="86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9">
        <f t="shared" si="0"/>
        <v>0</v>
      </c>
      <c r="R38" s="83">
        <f t="shared" si="9"/>
        <v>0</v>
      </c>
      <c r="S38" s="83">
        <f t="shared" si="2"/>
        <v>0</v>
      </c>
      <c r="T38" s="105" t="e">
        <f t="shared" si="3"/>
        <v>#DIV/0!</v>
      </c>
      <c r="U38" s="47"/>
    </row>
    <row r="39" spans="1:21" x14ac:dyDescent="0.25">
      <c r="A39" s="120">
        <v>25</v>
      </c>
      <c r="B39" s="85"/>
      <c r="C39" s="86"/>
      <c r="D39" s="86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9">
        <f t="shared" si="0"/>
        <v>0</v>
      </c>
      <c r="R39" s="83">
        <f>SUM(E39:P39)</f>
        <v>0</v>
      </c>
      <c r="S39" s="83">
        <f>C39-D39-R39</f>
        <v>0</v>
      </c>
      <c r="T39" s="105" t="e">
        <f t="shared" si="3"/>
        <v>#DIV/0!</v>
      </c>
      <c r="U39" s="47"/>
    </row>
    <row r="40" spans="1:21" x14ac:dyDescent="0.25">
      <c r="A40" s="120">
        <v>26</v>
      </c>
      <c r="B40" s="85"/>
      <c r="C40" s="86"/>
      <c r="D40" s="86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9">
        <f t="shared" si="0"/>
        <v>0</v>
      </c>
      <c r="R40" s="83">
        <f t="shared" ref="R40:R41" si="10">SUM(E40:P40)</f>
        <v>0</v>
      </c>
      <c r="S40" s="83">
        <f t="shared" ref="S40:S48" si="11">C40-D40-R40</f>
        <v>0</v>
      </c>
      <c r="T40" s="105" t="e">
        <f t="shared" si="3"/>
        <v>#DIV/0!</v>
      </c>
      <c r="U40" s="47"/>
    </row>
    <row r="41" spans="1:21" x14ac:dyDescent="0.25">
      <c r="A41" s="120">
        <v>27</v>
      </c>
      <c r="B41" s="85"/>
      <c r="C41" s="86"/>
      <c r="D41" s="86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9">
        <f t="shared" si="0"/>
        <v>0</v>
      </c>
      <c r="R41" s="83">
        <f t="shared" si="10"/>
        <v>0</v>
      </c>
      <c r="S41" s="83">
        <f t="shared" si="11"/>
        <v>0</v>
      </c>
      <c r="T41" s="105" t="e">
        <f t="shared" si="3"/>
        <v>#DIV/0!</v>
      </c>
      <c r="U41" s="47"/>
    </row>
    <row r="42" spans="1:21" x14ac:dyDescent="0.25">
      <c r="A42" s="120">
        <v>28</v>
      </c>
      <c r="B42" s="85"/>
      <c r="C42" s="86"/>
      <c r="D42" s="86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9">
        <f t="shared" si="0"/>
        <v>0</v>
      </c>
      <c r="R42" s="83">
        <f>SUM(E42:P42)</f>
        <v>0</v>
      </c>
      <c r="S42" s="83">
        <f t="shared" si="11"/>
        <v>0</v>
      </c>
      <c r="T42" s="105" t="e">
        <f t="shared" si="3"/>
        <v>#DIV/0!</v>
      </c>
      <c r="U42" s="47"/>
    </row>
    <row r="43" spans="1:21" x14ac:dyDescent="0.25">
      <c r="A43" s="120">
        <v>29</v>
      </c>
      <c r="B43" s="85"/>
      <c r="C43" s="86"/>
      <c r="D43" s="86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9">
        <f t="shared" si="0"/>
        <v>0</v>
      </c>
      <c r="R43" s="83">
        <f t="shared" ref="R43:R44" si="12">SUM(E43:P43)</f>
        <v>0</v>
      </c>
      <c r="S43" s="83">
        <f t="shared" si="11"/>
        <v>0</v>
      </c>
      <c r="T43" s="105" t="e">
        <f t="shared" si="3"/>
        <v>#DIV/0!</v>
      </c>
      <c r="U43" s="47"/>
    </row>
    <row r="44" spans="1:21" x14ac:dyDescent="0.25">
      <c r="A44" s="120">
        <v>30</v>
      </c>
      <c r="B44" s="85"/>
      <c r="C44" s="86"/>
      <c r="D44" s="86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9">
        <f t="shared" si="0"/>
        <v>0</v>
      </c>
      <c r="R44" s="83">
        <f t="shared" si="12"/>
        <v>0</v>
      </c>
      <c r="S44" s="83">
        <f t="shared" si="11"/>
        <v>0</v>
      </c>
      <c r="T44" s="105" t="e">
        <f t="shared" si="3"/>
        <v>#DIV/0!</v>
      </c>
      <c r="U44" s="47"/>
    </row>
    <row r="45" spans="1:21" x14ac:dyDescent="0.25">
      <c r="A45" s="120">
        <v>31</v>
      </c>
      <c r="B45" s="85"/>
      <c r="C45" s="86"/>
      <c r="D45" s="86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9">
        <f t="shared" si="0"/>
        <v>0</v>
      </c>
      <c r="R45" s="83">
        <f>SUM(E45:P45)</f>
        <v>0</v>
      </c>
      <c r="S45" s="83">
        <f t="shared" si="11"/>
        <v>0</v>
      </c>
      <c r="T45" s="105" t="e">
        <f t="shared" si="3"/>
        <v>#DIV/0!</v>
      </c>
      <c r="U45" s="47"/>
    </row>
    <row r="46" spans="1:21" x14ac:dyDescent="0.25">
      <c r="A46" s="120">
        <v>32</v>
      </c>
      <c r="B46" s="85"/>
      <c r="C46" s="86"/>
      <c r="D46" s="86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9">
        <f t="shared" si="0"/>
        <v>0</v>
      </c>
      <c r="R46" s="83">
        <f t="shared" ref="R46:R47" si="13">SUM(E46:P46)</f>
        <v>0</v>
      </c>
      <c r="S46" s="83">
        <f t="shared" si="11"/>
        <v>0</v>
      </c>
      <c r="T46" s="105" t="e">
        <f t="shared" si="3"/>
        <v>#DIV/0!</v>
      </c>
      <c r="U46" s="47"/>
    </row>
    <row r="47" spans="1:21" x14ac:dyDescent="0.25">
      <c r="A47" s="120">
        <v>33</v>
      </c>
      <c r="B47" s="85"/>
      <c r="C47" s="86"/>
      <c r="D47" s="86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9">
        <f t="shared" si="0"/>
        <v>0</v>
      </c>
      <c r="R47" s="83">
        <f t="shared" si="13"/>
        <v>0</v>
      </c>
      <c r="S47" s="83">
        <f t="shared" si="11"/>
        <v>0</v>
      </c>
      <c r="T47" s="105" t="e">
        <f t="shared" si="3"/>
        <v>#DIV/0!</v>
      </c>
      <c r="U47" s="47"/>
    </row>
    <row r="48" spans="1:21" x14ac:dyDescent="0.25">
      <c r="A48" s="120">
        <v>34</v>
      </c>
      <c r="B48" s="85"/>
      <c r="C48" s="86"/>
      <c r="D48" s="86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9">
        <f t="shared" si="0"/>
        <v>0</v>
      </c>
      <c r="R48" s="83">
        <f>SUM(E48:P48)</f>
        <v>0</v>
      </c>
      <c r="S48" s="83">
        <f t="shared" si="11"/>
        <v>0</v>
      </c>
      <c r="T48" s="105" t="e">
        <f t="shared" si="3"/>
        <v>#DIV/0!</v>
      </c>
      <c r="U48" s="47"/>
    </row>
    <row r="49" spans="1:21" x14ac:dyDescent="0.25">
      <c r="A49" s="120">
        <v>35</v>
      </c>
      <c r="B49" s="85"/>
      <c r="C49" s="86"/>
      <c r="D49" s="86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9">
        <f t="shared" si="0"/>
        <v>0</v>
      </c>
      <c r="R49" s="83">
        <f t="shared" ref="R49:R64" si="14">SUM(E49:P49)</f>
        <v>0</v>
      </c>
      <c r="S49" s="83">
        <f t="shared" ref="S49:S64" si="15">C49-D49-R49</f>
        <v>0</v>
      </c>
      <c r="T49" s="105" t="e">
        <f t="shared" si="3"/>
        <v>#DIV/0!</v>
      </c>
      <c r="U49" s="47"/>
    </row>
    <row r="50" spans="1:21" x14ac:dyDescent="0.25">
      <c r="A50" s="120">
        <v>36</v>
      </c>
      <c r="B50" s="85"/>
      <c r="C50" s="86"/>
      <c r="D50" s="86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9">
        <f t="shared" si="0"/>
        <v>0</v>
      </c>
      <c r="R50" s="83">
        <f t="shared" si="14"/>
        <v>0</v>
      </c>
      <c r="S50" s="83">
        <f t="shared" si="15"/>
        <v>0</v>
      </c>
      <c r="T50" s="105" t="e">
        <f t="shared" si="3"/>
        <v>#DIV/0!</v>
      </c>
      <c r="U50" s="47"/>
    </row>
    <row r="51" spans="1:21" x14ac:dyDescent="0.25">
      <c r="A51" s="120">
        <v>37</v>
      </c>
      <c r="B51" s="85"/>
      <c r="C51" s="86"/>
      <c r="D51" s="86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9">
        <f t="shared" si="0"/>
        <v>0</v>
      </c>
      <c r="R51" s="83">
        <f t="shared" si="14"/>
        <v>0</v>
      </c>
      <c r="S51" s="83">
        <f t="shared" si="15"/>
        <v>0</v>
      </c>
      <c r="T51" s="105" t="e">
        <f t="shared" si="3"/>
        <v>#DIV/0!</v>
      </c>
      <c r="U51" s="47"/>
    </row>
    <row r="52" spans="1:21" x14ac:dyDescent="0.25">
      <c r="A52" s="120">
        <v>38</v>
      </c>
      <c r="B52" s="85"/>
      <c r="C52" s="86"/>
      <c r="D52" s="86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9">
        <f t="shared" si="0"/>
        <v>0</v>
      </c>
      <c r="R52" s="83">
        <f t="shared" si="14"/>
        <v>0</v>
      </c>
      <c r="S52" s="83">
        <f t="shared" si="15"/>
        <v>0</v>
      </c>
      <c r="T52" s="105" t="e">
        <f t="shared" si="3"/>
        <v>#DIV/0!</v>
      </c>
      <c r="U52" s="47"/>
    </row>
    <row r="53" spans="1:21" x14ac:dyDescent="0.25">
      <c r="A53" s="120">
        <v>39</v>
      </c>
      <c r="B53" s="85"/>
      <c r="C53" s="86"/>
      <c r="D53" s="86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9">
        <f t="shared" si="0"/>
        <v>0</v>
      </c>
      <c r="R53" s="83">
        <f t="shared" si="14"/>
        <v>0</v>
      </c>
      <c r="S53" s="83">
        <f t="shared" si="15"/>
        <v>0</v>
      </c>
      <c r="T53" s="105" t="e">
        <f t="shared" si="3"/>
        <v>#DIV/0!</v>
      </c>
      <c r="U53" s="47"/>
    </row>
    <row r="54" spans="1:21" ht="17.25" customHeight="1" x14ac:dyDescent="0.25">
      <c r="A54" s="120">
        <v>40</v>
      </c>
      <c r="B54" s="85"/>
      <c r="C54" s="86"/>
      <c r="D54" s="86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9">
        <f t="shared" si="0"/>
        <v>0</v>
      </c>
      <c r="R54" s="83">
        <f t="shared" si="14"/>
        <v>0</v>
      </c>
      <c r="S54" s="83">
        <f t="shared" si="15"/>
        <v>0</v>
      </c>
      <c r="T54" s="105" t="e">
        <f t="shared" si="3"/>
        <v>#DIV/0!</v>
      </c>
      <c r="U54" s="47"/>
    </row>
    <row r="55" spans="1:21" x14ac:dyDescent="0.25">
      <c r="A55" s="120">
        <v>41</v>
      </c>
      <c r="B55" s="85"/>
      <c r="C55" s="86"/>
      <c r="D55" s="86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9">
        <f t="shared" si="0"/>
        <v>0</v>
      </c>
      <c r="R55" s="83">
        <f t="shared" si="14"/>
        <v>0</v>
      </c>
      <c r="S55" s="83">
        <f t="shared" si="15"/>
        <v>0</v>
      </c>
      <c r="T55" s="105" t="e">
        <f t="shared" si="3"/>
        <v>#DIV/0!</v>
      </c>
      <c r="U55" s="47"/>
    </row>
    <row r="56" spans="1:21" x14ac:dyDescent="0.25">
      <c r="A56" s="120">
        <v>42</v>
      </c>
      <c r="B56" s="85"/>
      <c r="C56" s="86"/>
      <c r="D56" s="86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9">
        <f t="shared" si="0"/>
        <v>0</v>
      </c>
      <c r="R56" s="83">
        <f t="shared" si="14"/>
        <v>0</v>
      </c>
      <c r="S56" s="83">
        <f t="shared" si="15"/>
        <v>0</v>
      </c>
      <c r="T56" s="105" t="e">
        <f t="shared" si="3"/>
        <v>#DIV/0!</v>
      </c>
      <c r="U56" s="47"/>
    </row>
    <row r="57" spans="1:21" x14ac:dyDescent="0.25">
      <c r="A57" s="120">
        <v>43</v>
      </c>
      <c r="B57" s="85"/>
      <c r="C57" s="86"/>
      <c r="D57" s="86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9">
        <f t="shared" si="0"/>
        <v>0</v>
      </c>
      <c r="R57" s="83">
        <f t="shared" si="14"/>
        <v>0</v>
      </c>
      <c r="S57" s="83">
        <f t="shared" si="15"/>
        <v>0</v>
      </c>
      <c r="T57" s="105" t="e">
        <f t="shared" si="3"/>
        <v>#DIV/0!</v>
      </c>
      <c r="U57" s="47"/>
    </row>
    <row r="58" spans="1:21" x14ac:dyDescent="0.25">
      <c r="A58" s="120">
        <v>44</v>
      </c>
      <c r="B58" s="85"/>
      <c r="C58" s="86"/>
      <c r="D58" s="86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9">
        <f t="shared" si="0"/>
        <v>0</v>
      </c>
      <c r="R58" s="83">
        <f t="shared" si="14"/>
        <v>0</v>
      </c>
      <c r="S58" s="83">
        <f t="shared" si="15"/>
        <v>0</v>
      </c>
      <c r="T58" s="105" t="e">
        <f t="shared" si="3"/>
        <v>#DIV/0!</v>
      </c>
      <c r="U58" s="47"/>
    </row>
    <row r="59" spans="1:21" x14ac:dyDescent="0.25">
      <c r="A59" s="120">
        <v>45</v>
      </c>
      <c r="B59" s="85"/>
      <c r="C59" s="86"/>
      <c r="D59" s="86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9">
        <f t="shared" si="0"/>
        <v>0</v>
      </c>
      <c r="R59" s="83">
        <f t="shared" si="14"/>
        <v>0</v>
      </c>
      <c r="S59" s="83">
        <f t="shared" si="15"/>
        <v>0</v>
      </c>
      <c r="T59" s="105" t="e">
        <f t="shared" si="3"/>
        <v>#DIV/0!</v>
      </c>
      <c r="U59" s="47"/>
    </row>
    <row r="60" spans="1:21" x14ac:dyDescent="0.25">
      <c r="A60" s="120">
        <v>46</v>
      </c>
      <c r="B60" s="85"/>
      <c r="C60" s="86"/>
      <c r="D60" s="86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9">
        <f t="shared" si="0"/>
        <v>0</v>
      </c>
      <c r="R60" s="83">
        <f t="shared" si="14"/>
        <v>0</v>
      </c>
      <c r="S60" s="83">
        <f t="shared" si="15"/>
        <v>0</v>
      </c>
      <c r="T60" s="105" t="e">
        <f t="shared" si="3"/>
        <v>#DIV/0!</v>
      </c>
      <c r="U60" s="47"/>
    </row>
    <row r="61" spans="1:21" x14ac:dyDescent="0.25">
      <c r="A61" s="120">
        <v>47</v>
      </c>
      <c r="B61" s="85"/>
      <c r="C61" s="86"/>
      <c r="D61" s="86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9">
        <f t="shared" si="0"/>
        <v>0</v>
      </c>
      <c r="R61" s="83">
        <f t="shared" si="14"/>
        <v>0</v>
      </c>
      <c r="S61" s="83">
        <f t="shared" si="15"/>
        <v>0</v>
      </c>
      <c r="T61" s="105" t="e">
        <f t="shared" si="3"/>
        <v>#DIV/0!</v>
      </c>
      <c r="U61" s="47"/>
    </row>
    <row r="62" spans="1:21" x14ac:dyDescent="0.25">
      <c r="A62" s="120">
        <v>48</v>
      </c>
      <c r="B62" s="85"/>
      <c r="C62" s="86"/>
      <c r="D62" s="86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9">
        <f t="shared" si="0"/>
        <v>0</v>
      </c>
      <c r="R62" s="83">
        <f t="shared" si="14"/>
        <v>0</v>
      </c>
      <c r="S62" s="83">
        <f t="shared" si="15"/>
        <v>0</v>
      </c>
      <c r="T62" s="105" t="e">
        <f t="shared" si="3"/>
        <v>#DIV/0!</v>
      </c>
      <c r="U62" s="47"/>
    </row>
    <row r="63" spans="1:21" x14ac:dyDescent="0.25">
      <c r="A63" s="120">
        <v>49</v>
      </c>
      <c r="B63" s="85"/>
      <c r="C63" s="86"/>
      <c r="D63" s="86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9">
        <f t="shared" si="0"/>
        <v>0</v>
      </c>
      <c r="R63" s="83">
        <f t="shared" si="14"/>
        <v>0</v>
      </c>
      <c r="S63" s="83">
        <f t="shared" si="15"/>
        <v>0</v>
      </c>
      <c r="T63" s="105" t="e">
        <f t="shared" si="3"/>
        <v>#DIV/0!</v>
      </c>
      <c r="U63" s="47"/>
    </row>
    <row r="64" spans="1:21" x14ac:dyDescent="0.25">
      <c r="A64" s="120">
        <v>50</v>
      </c>
      <c r="B64" s="85"/>
      <c r="C64" s="86"/>
      <c r="D64" s="86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9">
        <f t="shared" si="0"/>
        <v>0</v>
      </c>
      <c r="R64" s="83">
        <f t="shared" si="14"/>
        <v>0</v>
      </c>
      <c r="S64" s="83">
        <f t="shared" si="15"/>
        <v>0</v>
      </c>
      <c r="T64" s="105" t="e">
        <f t="shared" si="3"/>
        <v>#DIV/0!</v>
      </c>
      <c r="U64" s="47"/>
    </row>
    <row r="65" spans="1:21" x14ac:dyDescent="0.25">
      <c r="A65" s="228" t="s">
        <v>196</v>
      </c>
      <c r="B65" s="229"/>
      <c r="C65" s="87">
        <f>SUM(C15:C64)</f>
        <v>0</v>
      </c>
      <c r="D65" s="87">
        <f t="shared" ref="D65:P65" si="16">SUM(D15:D64)</f>
        <v>0</v>
      </c>
      <c r="E65" s="91">
        <f t="shared" si="16"/>
        <v>0</v>
      </c>
      <c r="F65" s="91">
        <f t="shared" si="16"/>
        <v>0</v>
      </c>
      <c r="G65" s="91">
        <f t="shared" si="16"/>
        <v>0</v>
      </c>
      <c r="H65" s="91">
        <f t="shared" si="16"/>
        <v>0</v>
      </c>
      <c r="I65" s="91">
        <f t="shared" si="16"/>
        <v>0</v>
      </c>
      <c r="J65" s="91">
        <f t="shared" si="16"/>
        <v>0</v>
      </c>
      <c r="K65" s="91">
        <f t="shared" si="16"/>
        <v>0</v>
      </c>
      <c r="L65" s="91">
        <f t="shared" si="16"/>
        <v>0</v>
      </c>
      <c r="M65" s="91">
        <f t="shared" si="16"/>
        <v>0</v>
      </c>
      <c r="N65" s="91">
        <f t="shared" si="16"/>
        <v>0</v>
      </c>
      <c r="O65" s="91">
        <f t="shared" si="16"/>
        <v>0</v>
      </c>
      <c r="P65" s="91">
        <f t="shared" si="16"/>
        <v>0</v>
      </c>
      <c r="Q65" s="87"/>
      <c r="R65" s="83">
        <f>SUM(E65:P65)</f>
        <v>0</v>
      </c>
      <c r="S65" s="83">
        <f>C65-D65-R65</f>
        <v>0</v>
      </c>
      <c r="T65" s="105" t="e">
        <f t="shared" si="3"/>
        <v>#DIV/0!</v>
      </c>
      <c r="U65" s="120" t="s">
        <v>175</v>
      </c>
    </row>
    <row r="66" spans="1:21" x14ac:dyDescent="0.25">
      <c r="A66" s="230" t="s">
        <v>241</v>
      </c>
      <c r="B66" s="230"/>
      <c r="C66" s="230"/>
      <c r="D66" s="230"/>
      <c r="E66" s="94">
        <f>SUM(E15:E64)/135</f>
        <v>0</v>
      </c>
      <c r="F66" s="94">
        <f t="shared" ref="F66:P66" si="17">COUNT(F15:F64)</f>
        <v>0</v>
      </c>
      <c r="G66" s="94">
        <f t="shared" si="17"/>
        <v>0</v>
      </c>
      <c r="H66" s="94">
        <f t="shared" si="17"/>
        <v>0</v>
      </c>
      <c r="I66" s="94">
        <f t="shared" si="17"/>
        <v>0</v>
      </c>
      <c r="J66" s="94">
        <f t="shared" si="17"/>
        <v>0</v>
      </c>
      <c r="K66" s="94">
        <f t="shared" si="17"/>
        <v>0</v>
      </c>
      <c r="L66" s="94">
        <f t="shared" si="17"/>
        <v>0</v>
      </c>
      <c r="M66" s="94">
        <f t="shared" si="17"/>
        <v>0</v>
      </c>
      <c r="N66" s="94">
        <f t="shared" si="17"/>
        <v>0</v>
      </c>
      <c r="O66" s="94">
        <f t="shared" si="17"/>
        <v>0</v>
      </c>
      <c r="P66" s="94">
        <f t="shared" si="17"/>
        <v>0</v>
      </c>
      <c r="Q66" s="95">
        <f>SUM(E66:P66)</f>
        <v>0</v>
      </c>
      <c r="R66" s="84" t="b">
        <f>R65=SUM(R15:R64)</f>
        <v>1</v>
      </c>
      <c r="S66" s="84" t="b">
        <f>S65=SUM(S15:S64)</f>
        <v>1</v>
      </c>
      <c r="T66" s="10"/>
    </row>
    <row r="67" spans="1:21" ht="33.75" customHeight="1" x14ac:dyDescent="0.25">
      <c r="A67" s="233" t="s">
        <v>202</v>
      </c>
      <c r="B67" s="234"/>
      <c r="C67" s="234"/>
      <c r="D67" s="234"/>
      <c r="E67" s="234"/>
      <c r="F67" s="234"/>
      <c r="G67" s="234"/>
      <c r="H67" s="234"/>
      <c r="I67" s="234"/>
      <c r="J67" s="234"/>
      <c r="K67" s="234"/>
      <c r="L67" s="234"/>
      <c r="M67" s="234"/>
      <c r="N67" s="234"/>
      <c r="O67" s="234"/>
      <c r="P67" s="234"/>
      <c r="Q67" s="234"/>
      <c r="R67" s="234"/>
      <c r="S67" s="234"/>
      <c r="T67" s="234"/>
      <c r="U67" s="235"/>
    </row>
    <row r="68" spans="1:21" x14ac:dyDescent="0.25">
      <c r="A68" s="113" t="s">
        <v>17</v>
      </c>
      <c r="B68" s="113" t="s">
        <v>29</v>
      </c>
      <c r="C68" s="113" t="s">
        <v>31</v>
      </c>
      <c r="D68" s="113" t="s">
        <v>19</v>
      </c>
      <c r="E68" s="113" t="s">
        <v>20</v>
      </c>
      <c r="F68" s="113" t="s">
        <v>35</v>
      </c>
      <c r="G68" s="113" t="s">
        <v>37</v>
      </c>
      <c r="H68" s="113" t="s">
        <v>39</v>
      </c>
      <c r="I68" s="113" t="s">
        <v>41</v>
      </c>
      <c r="J68" s="113" t="s">
        <v>43</v>
      </c>
      <c r="K68" s="113" t="s">
        <v>45</v>
      </c>
      <c r="L68" s="113" t="s">
        <v>47</v>
      </c>
      <c r="M68" s="113" t="s">
        <v>70</v>
      </c>
      <c r="N68" s="113" t="s">
        <v>71</v>
      </c>
      <c r="O68" s="113" t="s">
        <v>72</v>
      </c>
      <c r="P68" s="113" t="s">
        <v>73</v>
      </c>
      <c r="Q68" s="113" t="s">
        <v>74</v>
      </c>
      <c r="R68" s="113" t="s">
        <v>197</v>
      </c>
      <c r="S68" s="113" t="s">
        <v>198</v>
      </c>
      <c r="T68" s="113" t="s">
        <v>199</v>
      </c>
      <c r="U68" s="113" t="s">
        <v>108</v>
      </c>
    </row>
    <row r="69" spans="1:21" x14ac:dyDescent="0.25">
      <c r="A69" s="120">
        <v>1</v>
      </c>
      <c r="B69" s="85"/>
      <c r="C69" s="86"/>
      <c r="D69" s="86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9">
        <f>SUM(E69:P69)/500</f>
        <v>0</v>
      </c>
      <c r="R69" s="83">
        <f>SUM(E69:P69)</f>
        <v>0</v>
      </c>
      <c r="S69" s="83">
        <f>C69-D69-R69</f>
        <v>0</v>
      </c>
      <c r="T69" s="83" t="e">
        <f>R69/C69</f>
        <v>#DIV/0!</v>
      </c>
      <c r="U69" s="47"/>
    </row>
    <row r="70" spans="1:21" x14ac:dyDescent="0.25">
      <c r="A70" s="120">
        <v>2</v>
      </c>
      <c r="B70" s="85"/>
      <c r="C70" s="86"/>
      <c r="D70" s="86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9">
        <f t="shared" ref="Q70:Q73" si="18">SUM(E70:P70)/500</f>
        <v>0</v>
      </c>
      <c r="R70" s="83">
        <f t="shared" ref="R70:R71" si="19">SUM(E70:P70)</f>
        <v>0</v>
      </c>
      <c r="S70" s="83">
        <f t="shared" ref="S70:S73" si="20">C70-D70-R70</f>
        <v>0</v>
      </c>
      <c r="T70" s="83" t="e">
        <f t="shared" ref="T70:T74" si="21">R70/C70</f>
        <v>#DIV/0!</v>
      </c>
      <c r="U70" s="47"/>
    </row>
    <row r="71" spans="1:21" x14ac:dyDescent="0.25">
      <c r="A71" s="120">
        <v>3</v>
      </c>
      <c r="B71" s="85"/>
      <c r="C71" s="86"/>
      <c r="D71" s="86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9">
        <f t="shared" si="18"/>
        <v>0</v>
      </c>
      <c r="R71" s="83">
        <f t="shared" si="19"/>
        <v>0</v>
      </c>
      <c r="S71" s="83">
        <f t="shared" si="20"/>
        <v>0</v>
      </c>
      <c r="T71" s="83" t="e">
        <f t="shared" si="21"/>
        <v>#DIV/0!</v>
      </c>
      <c r="U71" s="47"/>
    </row>
    <row r="72" spans="1:21" x14ac:dyDescent="0.25">
      <c r="A72" s="120">
        <v>4</v>
      </c>
      <c r="B72" s="85"/>
      <c r="C72" s="86"/>
      <c r="D72" s="86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9">
        <f t="shared" si="18"/>
        <v>0</v>
      </c>
      <c r="R72" s="83">
        <f>SUM(E72:P72)</f>
        <v>0</v>
      </c>
      <c r="S72" s="83">
        <f t="shared" si="20"/>
        <v>0</v>
      </c>
      <c r="T72" s="83" t="e">
        <f t="shared" si="21"/>
        <v>#DIV/0!</v>
      </c>
      <c r="U72" s="47"/>
    </row>
    <row r="73" spans="1:21" x14ac:dyDescent="0.25">
      <c r="A73" s="120">
        <v>5</v>
      </c>
      <c r="B73" s="85"/>
      <c r="C73" s="86"/>
      <c r="D73" s="86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9">
        <f t="shared" si="18"/>
        <v>0</v>
      </c>
      <c r="R73" s="83">
        <f t="shared" ref="R73" si="22">SUM(E73:P73)</f>
        <v>0</v>
      </c>
      <c r="S73" s="83">
        <f t="shared" si="20"/>
        <v>0</v>
      </c>
      <c r="T73" s="83" t="e">
        <f t="shared" si="21"/>
        <v>#DIV/0!</v>
      </c>
      <c r="U73" s="47"/>
    </row>
    <row r="74" spans="1:21" x14ac:dyDescent="0.25">
      <c r="A74" s="228" t="s">
        <v>196</v>
      </c>
      <c r="B74" s="229"/>
      <c r="C74" s="87">
        <f t="shared" ref="C74:P74" si="23">SUM(C69:C73)</f>
        <v>0</v>
      </c>
      <c r="D74" s="87">
        <f t="shared" si="23"/>
        <v>0</v>
      </c>
      <c r="E74" s="90">
        <f t="shared" si="23"/>
        <v>0</v>
      </c>
      <c r="F74" s="90">
        <f t="shared" si="23"/>
        <v>0</v>
      </c>
      <c r="G74" s="90">
        <f t="shared" si="23"/>
        <v>0</v>
      </c>
      <c r="H74" s="90">
        <f t="shared" si="23"/>
        <v>0</v>
      </c>
      <c r="I74" s="90">
        <f t="shared" si="23"/>
        <v>0</v>
      </c>
      <c r="J74" s="90">
        <f t="shared" si="23"/>
        <v>0</v>
      </c>
      <c r="K74" s="90">
        <f t="shared" si="23"/>
        <v>0</v>
      </c>
      <c r="L74" s="90">
        <f t="shared" si="23"/>
        <v>0</v>
      </c>
      <c r="M74" s="90">
        <f t="shared" si="23"/>
        <v>0</v>
      </c>
      <c r="N74" s="90">
        <f t="shared" si="23"/>
        <v>0</v>
      </c>
      <c r="O74" s="90">
        <f t="shared" si="23"/>
        <v>0</v>
      </c>
      <c r="P74" s="90">
        <f t="shared" si="23"/>
        <v>0</v>
      </c>
      <c r="Q74" s="87"/>
      <c r="R74" s="83">
        <f>SUM(E74:P74)</f>
        <v>0</v>
      </c>
      <c r="S74" s="83">
        <f>C74-D74-R74</f>
        <v>0</v>
      </c>
      <c r="T74" s="83" t="e">
        <f t="shared" si="21"/>
        <v>#DIV/0!</v>
      </c>
      <c r="U74" s="120" t="s">
        <v>175</v>
      </c>
    </row>
    <row r="75" spans="1:21" x14ac:dyDescent="0.25">
      <c r="A75" s="230" t="s">
        <v>241</v>
      </c>
      <c r="B75" s="230"/>
      <c r="C75" s="230"/>
      <c r="D75" s="230"/>
      <c r="E75" s="94">
        <f>E74/500</f>
        <v>0</v>
      </c>
      <c r="F75" s="94">
        <f t="shared" ref="F75:P75" si="24">F74/500</f>
        <v>0</v>
      </c>
      <c r="G75" s="94">
        <f t="shared" si="24"/>
        <v>0</v>
      </c>
      <c r="H75" s="94">
        <f t="shared" si="24"/>
        <v>0</v>
      </c>
      <c r="I75" s="94">
        <f t="shared" si="24"/>
        <v>0</v>
      </c>
      <c r="J75" s="94">
        <f t="shared" si="24"/>
        <v>0</v>
      </c>
      <c r="K75" s="94">
        <f t="shared" si="24"/>
        <v>0</v>
      </c>
      <c r="L75" s="94">
        <f t="shared" si="24"/>
        <v>0</v>
      </c>
      <c r="M75" s="94">
        <f t="shared" si="24"/>
        <v>0</v>
      </c>
      <c r="N75" s="94">
        <f t="shared" si="24"/>
        <v>0</v>
      </c>
      <c r="O75" s="94">
        <f t="shared" si="24"/>
        <v>0</v>
      </c>
      <c r="P75" s="94">
        <f t="shared" si="24"/>
        <v>0</v>
      </c>
      <c r="Q75" s="94">
        <f>SUM(E75:P75)</f>
        <v>0</v>
      </c>
      <c r="R75" s="84" t="b">
        <f>R74=SUM(R69:R73)</f>
        <v>1</v>
      </c>
      <c r="S75" s="84" t="b">
        <f>S74=SUM(S69:S73)</f>
        <v>1</v>
      </c>
      <c r="T75" s="10"/>
    </row>
    <row r="77" spans="1:21" ht="66.75" customHeight="1" thickBot="1" x14ac:dyDescent="0.3">
      <c r="A77" s="242" t="s">
        <v>203</v>
      </c>
      <c r="B77" s="242"/>
      <c r="C77" s="242"/>
      <c r="D77" s="242"/>
      <c r="E77" s="242"/>
      <c r="F77" s="242"/>
      <c r="G77" s="242"/>
      <c r="H77" s="242"/>
      <c r="I77" s="242"/>
      <c r="J77" s="242"/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</row>
    <row r="78" spans="1:21" ht="49.5" customHeight="1" x14ac:dyDescent="0.25">
      <c r="A78" s="257" t="s">
        <v>206</v>
      </c>
      <c r="B78" s="258"/>
      <c r="C78" s="258"/>
      <c r="D78" s="258"/>
      <c r="E78" s="258"/>
      <c r="F78" s="258"/>
      <c r="G78" s="258"/>
      <c r="H78" s="258"/>
      <c r="I78" s="258"/>
      <c r="J78" s="258"/>
      <c r="K78" s="258"/>
      <c r="L78" s="258"/>
      <c r="M78" s="258"/>
      <c r="N78" s="258"/>
      <c r="O78" s="258"/>
      <c r="P78" s="258"/>
      <c r="Q78" s="258"/>
      <c r="R78" s="258"/>
      <c r="S78" s="258"/>
      <c r="T78" s="258"/>
      <c r="U78" s="259"/>
    </row>
    <row r="79" spans="1:21" ht="56.25" customHeight="1" x14ac:dyDescent="0.25">
      <c r="A79" s="260" t="s">
        <v>242</v>
      </c>
      <c r="B79" s="261"/>
      <c r="C79" s="261"/>
      <c r="D79" s="261"/>
      <c r="E79" s="261"/>
      <c r="F79" s="261"/>
      <c r="G79" s="261"/>
      <c r="H79" s="261"/>
      <c r="I79" s="261"/>
      <c r="J79" s="261"/>
      <c r="K79" s="261"/>
      <c r="L79" s="261"/>
      <c r="M79" s="261"/>
      <c r="N79" s="261"/>
      <c r="O79" s="261"/>
      <c r="P79" s="261"/>
      <c r="Q79" s="261"/>
      <c r="R79" s="261"/>
      <c r="S79" s="261"/>
      <c r="T79" s="261"/>
      <c r="U79" s="262"/>
    </row>
    <row r="80" spans="1:21" ht="33" customHeight="1" x14ac:dyDescent="0.25">
      <c r="A80" s="107"/>
      <c r="B80" s="263" t="s">
        <v>188</v>
      </c>
      <c r="C80" s="264"/>
      <c r="D80" s="264"/>
      <c r="E80" s="264"/>
      <c r="F80" s="264"/>
      <c r="G80" s="264"/>
      <c r="H80" s="264"/>
      <c r="I80" s="264"/>
      <c r="J80" s="264"/>
      <c r="K80" s="264"/>
      <c r="L80" s="264"/>
      <c r="M80" s="264"/>
      <c r="N80" s="264"/>
      <c r="O80" s="264"/>
      <c r="P80" s="264"/>
      <c r="Q80" s="264"/>
      <c r="R80" s="264"/>
      <c r="S80" s="264"/>
      <c r="T80" s="264"/>
      <c r="U80" s="265"/>
    </row>
    <row r="81" spans="1:22" ht="31.5" customHeight="1" x14ac:dyDescent="0.25">
      <c r="A81" s="107"/>
      <c r="B81" s="263" t="s">
        <v>189</v>
      </c>
      <c r="C81" s="264"/>
      <c r="D81" s="264"/>
      <c r="E81" s="264"/>
      <c r="F81" s="264"/>
      <c r="G81" s="264"/>
      <c r="H81" s="264"/>
      <c r="I81" s="264"/>
      <c r="J81" s="264"/>
      <c r="K81" s="264"/>
      <c r="L81" s="264"/>
      <c r="M81" s="264"/>
      <c r="N81" s="264"/>
      <c r="O81" s="264"/>
      <c r="P81" s="264"/>
      <c r="Q81" s="264"/>
      <c r="R81" s="264"/>
      <c r="S81" s="264"/>
      <c r="T81" s="264"/>
      <c r="U81" s="264"/>
      <c r="V81" s="12"/>
    </row>
    <row r="82" spans="1:22" ht="34.5" customHeight="1" x14ac:dyDescent="0.25">
      <c r="A82" s="107"/>
      <c r="B82" s="254" t="s">
        <v>205</v>
      </c>
      <c r="C82" s="254"/>
      <c r="D82" s="254"/>
      <c r="E82" s="254"/>
      <c r="F82" s="254"/>
      <c r="G82" s="254"/>
      <c r="H82" s="254"/>
      <c r="I82" s="254"/>
      <c r="J82" s="254"/>
      <c r="K82" s="254"/>
      <c r="L82" s="255"/>
      <c r="M82" s="255"/>
      <c r="N82" s="108" t="s">
        <v>204</v>
      </c>
      <c r="O82" s="108"/>
      <c r="P82" s="108"/>
      <c r="Q82" s="108"/>
      <c r="R82" s="108"/>
      <c r="S82" s="108"/>
      <c r="T82" s="108"/>
      <c r="U82" s="109"/>
      <c r="V82" s="104"/>
    </row>
    <row r="83" spans="1:22" ht="27.75" customHeight="1" thickBot="1" x14ac:dyDescent="0.3">
      <c r="A83" s="110"/>
      <c r="B83" s="256" t="s">
        <v>214</v>
      </c>
      <c r="C83" s="256"/>
      <c r="D83" s="256"/>
      <c r="E83" s="236"/>
      <c r="F83" s="237"/>
      <c r="G83" s="237"/>
      <c r="H83" s="237"/>
      <c r="I83" s="237"/>
      <c r="J83" s="237"/>
      <c r="K83" s="237"/>
      <c r="L83" s="237"/>
      <c r="M83" s="237"/>
      <c r="N83" s="237"/>
      <c r="O83" s="237"/>
      <c r="P83" s="237"/>
      <c r="Q83" s="237"/>
      <c r="R83" s="237"/>
      <c r="S83" s="237"/>
      <c r="T83" s="237"/>
      <c r="U83" s="237"/>
      <c r="V83" s="12"/>
    </row>
    <row r="85" spans="1:22" x14ac:dyDescent="0.25">
      <c r="A85" s="92" t="s">
        <v>161</v>
      </c>
      <c r="B85" s="93">
        <f>'I. Informacje Ogólne '!C54</f>
        <v>0</v>
      </c>
    </row>
    <row r="86" spans="1:22" ht="32.25" customHeight="1" x14ac:dyDescent="0.25">
      <c r="R86" s="216"/>
      <c r="S86" s="216"/>
      <c r="T86" s="216"/>
    </row>
    <row r="87" spans="1:22" ht="37.5" customHeight="1" x14ac:dyDescent="0.25">
      <c r="R87" s="215" t="s">
        <v>276</v>
      </c>
      <c r="S87" s="215"/>
      <c r="T87" s="215"/>
    </row>
    <row r="88" spans="1:22" ht="15" customHeight="1" x14ac:dyDescent="0.25"/>
  </sheetData>
  <mergeCells count="39">
    <mergeCell ref="R87:T87"/>
    <mergeCell ref="R86:T86"/>
    <mergeCell ref="A7:I7"/>
    <mergeCell ref="A8:I8"/>
    <mergeCell ref="A67:U67"/>
    <mergeCell ref="A74:B74"/>
    <mergeCell ref="A75:D75"/>
    <mergeCell ref="B82:K82"/>
    <mergeCell ref="L82:M82"/>
    <mergeCell ref="B83:D83"/>
    <mergeCell ref="A78:U78"/>
    <mergeCell ref="A79:U79"/>
    <mergeCell ref="B80:U80"/>
    <mergeCell ref="R11:R12"/>
    <mergeCell ref="S11:S12"/>
    <mergeCell ref="B81:U81"/>
    <mergeCell ref="E83:U83"/>
    <mergeCell ref="P1:U1"/>
    <mergeCell ref="A11:A12"/>
    <mergeCell ref="B11:B12"/>
    <mergeCell ref="C11:C12"/>
    <mergeCell ref="D11:D12"/>
    <mergeCell ref="E11:P11"/>
    <mergeCell ref="A77:U77"/>
    <mergeCell ref="A10:F10"/>
    <mergeCell ref="A3:B3"/>
    <mergeCell ref="C3:F3"/>
    <mergeCell ref="A4:B4"/>
    <mergeCell ref="C4:F4"/>
    <mergeCell ref="A5:B5"/>
    <mergeCell ref="C5:F5"/>
    <mergeCell ref="T11:T12"/>
    <mergeCell ref="U11:U12"/>
    <mergeCell ref="A65:B65"/>
    <mergeCell ref="A66:D66"/>
    <mergeCell ref="J7:K7"/>
    <mergeCell ref="J8:K8"/>
    <mergeCell ref="Q11:Q12"/>
    <mergeCell ref="A13:U13"/>
  </mergeCells>
  <phoneticPr fontId="6" type="noConversion"/>
  <conditionalFormatting sqref="R86">
    <cfRule type="containsBlanks" dxfId="39" priority="10">
      <formula>LEN(TRIM(R86))=0</formula>
    </cfRule>
  </conditionalFormatting>
  <conditionalFormatting sqref="B15:P64">
    <cfRule type="containsBlanks" dxfId="38" priority="9">
      <formula>LEN(TRIM(B15))=0</formula>
    </cfRule>
  </conditionalFormatting>
  <conditionalFormatting sqref="U15:U64">
    <cfRule type="containsBlanks" dxfId="37" priority="8">
      <formula>LEN(TRIM(U15))=0</formula>
    </cfRule>
  </conditionalFormatting>
  <conditionalFormatting sqref="B69:P73">
    <cfRule type="containsBlanks" dxfId="36" priority="7">
      <formula>LEN(TRIM(B69))=0</formula>
    </cfRule>
  </conditionalFormatting>
  <conditionalFormatting sqref="U69:U73">
    <cfRule type="containsBlanks" dxfId="35" priority="6">
      <formula>LEN(TRIM(U69))=0</formula>
    </cfRule>
  </conditionalFormatting>
  <conditionalFormatting sqref="A80:A83">
    <cfRule type="containsBlanks" dxfId="34" priority="5">
      <formula>LEN(TRIM(A80))=0</formula>
    </cfRule>
  </conditionalFormatting>
  <conditionalFormatting sqref="L82:M82">
    <cfRule type="containsBlanks" dxfId="33" priority="4">
      <formula>LEN(TRIM(L82))=0</formula>
    </cfRule>
  </conditionalFormatting>
  <conditionalFormatting sqref="U82:V82">
    <cfRule type="containsBlanks" dxfId="32" priority="3">
      <formula>LEN(TRIM(U82))=0</formula>
    </cfRule>
  </conditionalFormatting>
  <conditionalFormatting sqref="E83:U83">
    <cfRule type="containsBlanks" dxfId="31" priority="2">
      <formula>LEN(TRIM(E83))=0</formula>
    </cfRule>
  </conditionalFormatting>
  <conditionalFormatting sqref="T15:T65">
    <cfRule type="cellIs" dxfId="30" priority="1" operator="greaterThan">
      <formula>0.8</formula>
    </cfRule>
  </conditionalFormatting>
  <dataValidations count="2">
    <dataValidation allowBlank="1" showInputMessage="1" showErrorMessage="1" prompt="Proszę wpisać nazwę właściwego urzędu wojewódzkiego, np. Mazowiecki Urząd Wojewódzki." sqref="J7 H10 G9"/>
    <dataValidation allowBlank="1" showInputMessage="1" showErrorMessage="1" prompt="Proszę wpisać w formacie: dd-mm-rrrr" sqref="F10"/>
  </dataValidations>
  <pageMargins left="0.70866141732283472" right="0.70866141732283472" top="0.74803149606299213" bottom="0.74803149606299213" header="0.31496062992125984" footer="0.31496062992125984"/>
  <pageSetup paperSize="9" scale="49" fitToHeight="0" orientation="landscape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view="pageBreakPreview" topLeftCell="A16" zoomScale="80" zoomScaleNormal="100" zoomScaleSheetLayoutView="80" workbookViewId="0">
      <selection activeCell="H45" sqref="H45"/>
    </sheetView>
  </sheetViews>
  <sheetFormatPr defaultColWidth="9.140625" defaultRowHeight="15" x14ac:dyDescent="0.25"/>
  <cols>
    <col min="1" max="1" width="18.140625" style="2" customWidth="1"/>
    <col min="2" max="2" width="15.42578125" style="2" customWidth="1"/>
    <col min="3" max="3" width="13.5703125" style="2" customWidth="1"/>
    <col min="4" max="4" width="15" style="2" customWidth="1"/>
    <col min="5" max="5" width="15.28515625" style="2" customWidth="1"/>
    <col min="6" max="6" width="15.85546875" style="2" customWidth="1"/>
    <col min="7" max="7" width="14.28515625" style="2" customWidth="1"/>
    <col min="8" max="8" width="16.7109375" style="2" customWidth="1"/>
    <col min="9" max="9" width="14" style="2" customWidth="1"/>
    <col min="10" max="10" width="13.85546875" style="2" customWidth="1"/>
    <col min="11" max="11" width="15" style="2" customWidth="1"/>
    <col min="12" max="12" width="16.5703125" style="2" customWidth="1"/>
    <col min="13" max="13" width="16.140625" style="2" customWidth="1"/>
    <col min="14" max="14" width="17.5703125" style="2" customWidth="1"/>
    <col min="15" max="15" width="19.5703125" style="2" customWidth="1"/>
    <col min="16" max="16384" width="9.140625" style="2"/>
  </cols>
  <sheetData>
    <row r="1" spans="1:23" ht="18.75" customHeight="1" x14ac:dyDescent="0.3">
      <c r="A1" s="64" t="s">
        <v>243</v>
      </c>
      <c r="B1" s="64"/>
      <c r="C1" s="64"/>
      <c r="D1" s="64"/>
      <c r="E1" s="64"/>
      <c r="F1" s="64"/>
      <c r="G1" s="65"/>
      <c r="H1" s="282" t="s">
        <v>210</v>
      </c>
      <c r="I1" s="282"/>
      <c r="J1" s="282"/>
      <c r="K1" s="282"/>
      <c r="L1" s="282"/>
      <c r="M1" s="282"/>
      <c r="N1" s="282"/>
      <c r="O1" s="282"/>
    </row>
    <row r="2" spans="1:23" ht="18.75" x14ac:dyDescent="0.25">
      <c r="A2" s="26"/>
      <c r="B2" s="26"/>
      <c r="C2" s="26"/>
      <c r="D2" s="26"/>
      <c r="E2" s="26"/>
      <c r="F2" s="26"/>
      <c r="G2" s="26"/>
      <c r="H2" s="26"/>
      <c r="I2" s="18"/>
      <c r="J2" s="18"/>
      <c r="K2" s="18"/>
      <c r="L2" s="18"/>
      <c r="M2" s="18"/>
      <c r="N2" s="18"/>
    </row>
    <row r="3" spans="1:23" ht="18.75" x14ac:dyDescent="0.25">
      <c r="A3" s="244" t="s">
        <v>277</v>
      </c>
      <c r="B3" s="244"/>
      <c r="C3" s="245">
        <f>'I. Informacje Ogólne '!C16:F16</f>
        <v>0</v>
      </c>
      <c r="D3" s="246"/>
      <c r="E3" s="246"/>
      <c r="F3" s="247"/>
      <c r="G3" s="26"/>
      <c r="H3" s="26"/>
      <c r="I3" s="18"/>
      <c r="J3" s="18"/>
      <c r="K3" s="18"/>
      <c r="L3" s="18"/>
      <c r="M3" s="18"/>
      <c r="N3" s="18"/>
    </row>
    <row r="4" spans="1:23" ht="18.75" x14ac:dyDescent="0.25">
      <c r="A4" s="248" t="s">
        <v>127</v>
      </c>
      <c r="B4" s="248"/>
      <c r="C4" s="249">
        <f>'I. Informacje Ogólne '!C21:F21</f>
        <v>0</v>
      </c>
      <c r="D4" s="250"/>
      <c r="E4" s="250"/>
      <c r="F4" s="251"/>
      <c r="G4" s="26"/>
      <c r="H4" s="26"/>
      <c r="I4" s="18"/>
      <c r="J4" s="18"/>
      <c r="K4" s="18"/>
      <c r="L4" s="18"/>
      <c r="M4" s="18"/>
      <c r="N4" s="18"/>
    </row>
    <row r="5" spans="1:23" ht="18.75" x14ac:dyDescent="0.25">
      <c r="A5" s="248" t="s">
        <v>244</v>
      </c>
      <c r="B5" s="248"/>
      <c r="C5" s="252">
        <f>'I. Informacje Ogólne '!C22:F22</f>
        <v>0</v>
      </c>
      <c r="D5" s="252"/>
      <c r="E5" s="252"/>
      <c r="F5" s="252"/>
      <c r="G5" s="26"/>
      <c r="H5" s="26"/>
      <c r="I5" s="18"/>
      <c r="J5" s="18"/>
      <c r="K5" s="18"/>
      <c r="L5" s="18"/>
      <c r="M5" s="18"/>
      <c r="N5" s="18"/>
    </row>
    <row r="6" spans="1:23" ht="18.75" x14ac:dyDescent="0.25">
      <c r="A6" s="42"/>
      <c r="B6" s="42"/>
      <c r="C6" s="51"/>
      <c r="D6" s="51"/>
      <c r="E6" s="51"/>
      <c r="F6" s="16"/>
      <c r="G6" s="26"/>
      <c r="H6" s="26"/>
      <c r="I6" s="18"/>
      <c r="J6" s="18"/>
      <c r="K6" s="18"/>
      <c r="L6" s="18"/>
      <c r="M6" s="18"/>
      <c r="N6" s="18"/>
    </row>
    <row r="7" spans="1:23" ht="15" customHeight="1" x14ac:dyDescent="0.25">
      <c r="A7" s="293" t="s">
        <v>26</v>
      </c>
      <c r="B7" s="293"/>
      <c r="C7" s="293"/>
      <c r="D7" s="293"/>
      <c r="E7" s="293"/>
      <c r="F7" s="293"/>
      <c r="G7" s="163">
        <v>135</v>
      </c>
      <c r="H7" s="283" t="s">
        <v>27</v>
      </c>
      <c r="I7" s="284"/>
      <c r="J7" s="284"/>
      <c r="K7" s="284"/>
      <c r="L7" s="284"/>
      <c r="M7" s="284"/>
      <c r="N7" s="285"/>
      <c r="O7" s="164">
        <v>500</v>
      </c>
    </row>
    <row r="8" spans="1:23" x14ac:dyDescent="0.25">
      <c r="A8" s="52"/>
      <c r="B8" s="53"/>
      <c r="C8" s="52"/>
      <c r="D8" s="54"/>
      <c r="E8" s="18"/>
      <c r="F8" s="130"/>
      <c r="G8" s="128"/>
      <c r="H8" s="129"/>
      <c r="I8" s="18"/>
      <c r="J8" s="18"/>
      <c r="K8" s="18"/>
      <c r="L8" s="130"/>
      <c r="M8" s="128"/>
      <c r="N8" s="129"/>
    </row>
    <row r="9" spans="1:23" ht="15.75" x14ac:dyDescent="0.25">
      <c r="A9" s="243" t="s">
        <v>230</v>
      </c>
      <c r="B9" s="243"/>
      <c r="C9" s="243"/>
      <c r="D9" s="243"/>
      <c r="E9" s="243"/>
      <c r="F9" s="243"/>
      <c r="G9" s="128"/>
      <c r="H9" s="129"/>
      <c r="I9" s="18"/>
      <c r="J9" s="18"/>
      <c r="K9" s="18"/>
      <c r="L9" s="130"/>
      <c r="M9" s="128"/>
      <c r="N9" s="129"/>
    </row>
    <row r="10" spans="1:23" ht="93.75" customHeight="1" x14ac:dyDescent="0.25">
      <c r="A10" s="275" t="s">
        <v>25</v>
      </c>
      <c r="B10" s="275"/>
      <c r="C10" s="67" t="s">
        <v>28</v>
      </c>
      <c r="D10" s="67" t="s">
        <v>30</v>
      </c>
      <c r="E10" s="67" t="s">
        <v>32</v>
      </c>
      <c r="F10" s="67" t="s">
        <v>33</v>
      </c>
      <c r="G10" s="67" t="s">
        <v>34</v>
      </c>
      <c r="H10" s="67" t="s">
        <v>36</v>
      </c>
      <c r="I10" s="67" t="s">
        <v>38</v>
      </c>
      <c r="J10" s="67" t="s">
        <v>40</v>
      </c>
      <c r="K10" s="67" t="s">
        <v>42</v>
      </c>
      <c r="L10" s="67" t="s">
        <v>44</v>
      </c>
      <c r="M10" s="67" t="s">
        <v>46</v>
      </c>
      <c r="N10" s="67" t="s">
        <v>48</v>
      </c>
      <c r="O10" s="67" t="s">
        <v>49</v>
      </c>
      <c r="Q10" s="178" t="s">
        <v>229</v>
      </c>
      <c r="R10" s="179"/>
      <c r="S10" s="179"/>
      <c r="T10" s="179"/>
      <c r="U10" s="179"/>
      <c r="V10" s="179"/>
      <c r="W10" s="180"/>
    </row>
    <row r="11" spans="1:23" ht="54" customHeight="1" x14ac:dyDescent="0.25">
      <c r="A11" s="275" t="s">
        <v>231</v>
      </c>
      <c r="B11" s="275"/>
      <c r="C11" s="68">
        <f t="shared" ref="C11:N11" si="0">C12+C13</f>
        <v>0</v>
      </c>
      <c r="D11" s="68">
        <f t="shared" si="0"/>
        <v>0</v>
      </c>
      <c r="E11" s="68">
        <f t="shared" si="0"/>
        <v>0</v>
      </c>
      <c r="F11" s="68">
        <f t="shared" si="0"/>
        <v>0</v>
      </c>
      <c r="G11" s="68">
        <f t="shared" si="0"/>
        <v>0</v>
      </c>
      <c r="H11" s="68">
        <f t="shared" si="0"/>
        <v>0</v>
      </c>
      <c r="I11" s="68">
        <f t="shared" si="0"/>
        <v>0</v>
      </c>
      <c r="J11" s="68">
        <f t="shared" si="0"/>
        <v>0</v>
      </c>
      <c r="K11" s="68">
        <f t="shared" si="0"/>
        <v>0</v>
      </c>
      <c r="L11" s="68">
        <f t="shared" si="0"/>
        <v>0</v>
      </c>
      <c r="M11" s="68">
        <f t="shared" si="0"/>
        <v>0</v>
      </c>
      <c r="N11" s="68">
        <f t="shared" si="0"/>
        <v>0</v>
      </c>
      <c r="O11" s="69">
        <f>SUM(C11:N11)</f>
        <v>0</v>
      </c>
      <c r="Q11" s="181"/>
      <c r="R11" s="182"/>
      <c r="S11" s="182"/>
      <c r="T11" s="182"/>
      <c r="U11" s="182"/>
      <c r="V11" s="182"/>
      <c r="W11" s="183"/>
    </row>
    <row r="12" spans="1:23" ht="60" customHeight="1" x14ac:dyDescent="0.25">
      <c r="A12" s="275" t="s">
        <v>232</v>
      </c>
      <c r="B12" s="275"/>
      <c r="C12" s="103">
        <f>'II. Zestawienie roczne'!E66</f>
        <v>0</v>
      </c>
      <c r="D12" s="103">
        <f>'II. Zestawienie roczne'!F66</f>
        <v>0</v>
      </c>
      <c r="E12" s="103">
        <f>'II. Zestawienie roczne'!G66</f>
        <v>0</v>
      </c>
      <c r="F12" s="103">
        <f>'II. Zestawienie roczne'!H66</f>
        <v>0</v>
      </c>
      <c r="G12" s="103">
        <f>'II. Zestawienie roczne'!I66</f>
        <v>0</v>
      </c>
      <c r="H12" s="103">
        <f>'II. Zestawienie roczne'!J66</f>
        <v>0</v>
      </c>
      <c r="I12" s="103">
        <f>'II. Zestawienie roczne'!K66</f>
        <v>0</v>
      </c>
      <c r="J12" s="103">
        <f>'II. Zestawienie roczne'!L66</f>
        <v>0</v>
      </c>
      <c r="K12" s="103">
        <f>'II. Zestawienie roczne'!M66</f>
        <v>0</v>
      </c>
      <c r="L12" s="103">
        <f>'II. Zestawienie roczne'!N66</f>
        <v>0</v>
      </c>
      <c r="M12" s="103">
        <f>'II. Zestawienie roczne'!O66</f>
        <v>0</v>
      </c>
      <c r="N12" s="103">
        <f>'II. Zestawienie roczne'!P66</f>
        <v>0</v>
      </c>
      <c r="O12" s="69">
        <f>SUM(C12:N12)</f>
        <v>0</v>
      </c>
      <c r="Q12" s="181"/>
      <c r="R12" s="182"/>
      <c r="S12" s="182"/>
      <c r="T12" s="182"/>
      <c r="U12" s="182"/>
      <c r="V12" s="182"/>
      <c r="W12" s="183"/>
    </row>
    <row r="13" spans="1:23" ht="63" customHeight="1" x14ac:dyDescent="0.25">
      <c r="A13" s="275" t="s">
        <v>233</v>
      </c>
      <c r="B13" s="275"/>
      <c r="C13" s="103">
        <f>'II. Zestawienie roczne'!E75</f>
        <v>0</v>
      </c>
      <c r="D13" s="103">
        <f>'II. Zestawienie roczne'!F75</f>
        <v>0</v>
      </c>
      <c r="E13" s="103">
        <f>'II. Zestawienie roczne'!G75</f>
        <v>0</v>
      </c>
      <c r="F13" s="103">
        <f>'II. Zestawienie roczne'!H75</f>
        <v>0</v>
      </c>
      <c r="G13" s="103">
        <f>'II. Zestawienie roczne'!I75</f>
        <v>0</v>
      </c>
      <c r="H13" s="103">
        <f>'II. Zestawienie roczne'!J75</f>
        <v>0</v>
      </c>
      <c r="I13" s="103">
        <f>'II. Zestawienie roczne'!K75</f>
        <v>0</v>
      </c>
      <c r="J13" s="103">
        <f>'II. Zestawienie roczne'!L75</f>
        <v>0</v>
      </c>
      <c r="K13" s="103">
        <f>'II. Zestawienie roczne'!M75</f>
        <v>0</v>
      </c>
      <c r="L13" s="103">
        <f>'II. Zestawienie roczne'!N75</f>
        <v>0</v>
      </c>
      <c r="M13" s="103">
        <f>'II. Zestawienie roczne'!O75</f>
        <v>0</v>
      </c>
      <c r="N13" s="103">
        <f>'II. Zestawienie roczne'!P75</f>
        <v>0</v>
      </c>
      <c r="O13" s="69">
        <f>SUM(C13:N13)</f>
        <v>0</v>
      </c>
      <c r="Q13" s="181"/>
      <c r="R13" s="182"/>
      <c r="S13" s="182"/>
      <c r="T13" s="182"/>
      <c r="U13" s="182"/>
      <c r="V13" s="182"/>
      <c r="W13" s="183"/>
    </row>
    <row r="14" spans="1:23" x14ac:dyDescent="0.25">
      <c r="A14" s="275" t="s">
        <v>122</v>
      </c>
      <c r="B14" s="275"/>
      <c r="C14" s="156">
        <f>C12*$G$7+C13*$O$7</f>
        <v>0</v>
      </c>
      <c r="D14" s="55">
        <f t="shared" ref="D14:N14" si="1">D12*$G$7+D13*$O$7</f>
        <v>0</v>
      </c>
      <c r="E14" s="55">
        <f t="shared" si="1"/>
        <v>0</v>
      </c>
      <c r="F14" s="55">
        <f t="shared" si="1"/>
        <v>0</v>
      </c>
      <c r="G14" s="55">
        <f t="shared" si="1"/>
        <v>0</v>
      </c>
      <c r="H14" s="55">
        <f t="shared" si="1"/>
        <v>0</v>
      </c>
      <c r="I14" s="55">
        <f t="shared" si="1"/>
        <v>0</v>
      </c>
      <c r="J14" s="55">
        <f t="shared" si="1"/>
        <v>0</v>
      </c>
      <c r="K14" s="55">
        <f t="shared" si="1"/>
        <v>0</v>
      </c>
      <c r="L14" s="55">
        <f t="shared" si="1"/>
        <v>0</v>
      </c>
      <c r="M14" s="55">
        <f t="shared" si="1"/>
        <v>0</v>
      </c>
      <c r="N14" s="55">
        <f t="shared" si="1"/>
        <v>0</v>
      </c>
      <c r="O14" s="56">
        <f>SUM(C14:N14)</f>
        <v>0</v>
      </c>
      <c r="Q14" s="181"/>
      <c r="R14" s="182"/>
      <c r="S14" s="182"/>
      <c r="T14" s="182"/>
      <c r="U14" s="182"/>
      <c r="V14" s="182"/>
      <c r="W14" s="183"/>
    </row>
    <row r="15" spans="1:23" s="8" customFormat="1" x14ac:dyDescent="0.25">
      <c r="A15" s="292" t="s">
        <v>123</v>
      </c>
      <c r="B15" s="292"/>
      <c r="C15" s="292"/>
      <c r="D15" s="292"/>
      <c r="E15" s="292"/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Q15" s="181"/>
      <c r="R15" s="182"/>
      <c r="S15" s="182"/>
      <c r="T15" s="182"/>
      <c r="U15" s="182"/>
      <c r="V15" s="182"/>
      <c r="W15" s="183"/>
    </row>
    <row r="16" spans="1:23" s="8" customFormat="1" x14ac:dyDescent="0.25">
      <c r="A16" s="50"/>
      <c r="B16" s="5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Q16" s="181"/>
      <c r="R16" s="182"/>
      <c r="S16" s="182"/>
      <c r="T16" s="182"/>
      <c r="U16" s="182"/>
      <c r="V16" s="182"/>
      <c r="W16" s="183"/>
    </row>
    <row r="17" spans="1:23" s="8" customFormat="1" ht="16.5" thickBot="1" x14ac:dyDescent="0.3">
      <c r="A17" s="243" t="s">
        <v>155</v>
      </c>
      <c r="B17" s="243"/>
      <c r="C17" s="243"/>
      <c r="D17" s="243"/>
      <c r="E17" s="243"/>
      <c r="F17" s="243"/>
      <c r="G17" s="20"/>
      <c r="H17" s="20"/>
      <c r="I17" s="20"/>
      <c r="J17" s="20"/>
      <c r="K17" s="20"/>
      <c r="L17" s="20"/>
      <c r="M17" s="20"/>
      <c r="N17" s="20"/>
      <c r="O17" s="20"/>
      <c r="Q17" s="184"/>
      <c r="R17" s="185"/>
      <c r="S17" s="185"/>
      <c r="T17" s="185"/>
      <c r="U17" s="185"/>
      <c r="V17" s="185"/>
      <c r="W17" s="186"/>
    </row>
    <row r="18" spans="1:23" ht="32.25" customHeight="1" x14ac:dyDescent="0.25">
      <c r="A18" s="276" t="s">
        <v>51</v>
      </c>
      <c r="B18" s="286" t="s">
        <v>52</v>
      </c>
      <c r="C18" s="287"/>
      <c r="D18" s="287"/>
      <c r="E18" s="287"/>
      <c r="F18" s="287"/>
      <c r="G18" s="287"/>
      <c r="H18" s="288"/>
      <c r="I18" s="286" t="s">
        <v>96</v>
      </c>
      <c r="J18" s="287"/>
      <c r="K18" s="287"/>
      <c r="L18" s="287"/>
      <c r="M18" s="287"/>
      <c r="N18" s="287"/>
      <c r="O18" s="288"/>
    </row>
    <row r="19" spans="1:23" ht="15" customHeight="1" x14ac:dyDescent="0.25">
      <c r="A19" s="277"/>
      <c r="B19" s="279" t="s">
        <v>250</v>
      </c>
      <c r="C19" s="272" t="s">
        <v>11</v>
      </c>
      <c r="D19" s="272" t="s">
        <v>251</v>
      </c>
      <c r="E19" s="272" t="s">
        <v>252</v>
      </c>
      <c r="F19" s="272" t="s">
        <v>254</v>
      </c>
      <c r="G19" s="272" t="s">
        <v>253</v>
      </c>
      <c r="H19" s="289" t="s">
        <v>249</v>
      </c>
      <c r="I19" s="279" t="s">
        <v>250</v>
      </c>
      <c r="J19" s="272" t="s">
        <v>11</v>
      </c>
      <c r="K19" s="272" t="s">
        <v>251</v>
      </c>
      <c r="L19" s="272" t="s">
        <v>252</v>
      </c>
      <c r="M19" s="272" t="s">
        <v>254</v>
      </c>
      <c r="N19" s="272" t="s">
        <v>253</v>
      </c>
      <c r="O19" s="289" t="s">
        <v>249</v>
      </c>
    </row>
    <row r="20" spans="1:23" x14ac:dyDescent="0.25">
      <c r="A20" s="277"/>
      <c r="B20" s="280"/>
      <c r="C20" s="273"/>
      <c r="D20" s="273"/>
      <c r="E20" s="273"/>
      <c r="F20" s="273"/>
      <c r="G20" s="273"/>
      <c r="H20" s="290"/>
      <c r="I20" s="280"/>
      <c r="J20" s="273"/>
      <c r="K20" s="273"/>
      <c r="L20" s="273"/>
      <c r="M20" s="273"/>
      <c r="N20" s="273"/>
      <c r="O20" s="290"/>
    </row>
    <row r="21" spans="1:23" x14ac:dyDescent="0.25">
      <c r="A21" s="277"/>
      <c r="B21" s="280"/>
      <c r="C21" s="273"/>
      <c r="D21" s="273"/>
      <c r="E21" s="273"/>
      <c r="F21" s="273"/>
      <c r="G21" s="273"/>
      <c r="H21" s="290"/>
      <c r="I21" s="280"/>
      <c r="J21" s="273"/>
      <c r="K21" s="273"/>
      <c r="L21" s="273"/>
      <c r="M21" s="273"/>
      <c r="N21" s="273"/>
      <c r="O21" s="290"/>
    </row>
    <row r="22" spans="1:23" ht="66.75" customHeight="1" x14ac:dyDescent="0.25">
      <c r="A22" s="278"/>
      <c r="B22" s="281"/>
      <c r="C22" s="274"/>
      <c r="D22" s="274"/>
      <c r="E22" s="274"/>
      <c r="F22" s="274"/>
      <c r="G22" s="274"/>
      <c r="H22" s="291"/>
      <c r="I22" s="281"/>
      <c r="J22" s="274"/>
      <c r="K22" s="274"/>
      <c r="L22" s="274"/>
      <c r="M22" s="274"/>
      <c r="N22" s="274"/>
      <c r="O22" s="291"/>
    </row>
    <row r="23" spans="1:23" x14ac:dyDescent="0.25">
      <c r="A23" s="151">
        <v>1</v>
      </c>
      <c r="B23" s="152">
        <v>2</v>
      </c>
      <c r="C23" s="151">
        <v>3</v>
      </c>
      <c r="D23" s="152">
        <v>4</v>
      </c>
      <c r="E23" s="151">
        <v>5</v>
      </c>
      <c r="F23" s="152">
        <v>6</v>
      </c>
      <c r="G23" s="151">
        <v>7</v>
      </c>
      <c r="H23" s="152">
        <v>8</v>
      </c>
      <c r="I23" s="151">
        <v>9</v>
      </c>
      <c r="J23" s="152">
        <v>10</v>
      </c>
      <c r="K23" s="151">
        <v>11</v>
      </c>
      <c r="L23" s="152">
        <v>12</v>
      </c>
      <c r="M23" s="151">
        <v>13</v>
      </c>
      <c r="N23" s="152">
        <v>14</v>
      </c>
      <c r="O23" s="151">
        <v>15</v>
      </c>
    </row>
    <row r="24" spans="1:23" ht="36" customHeight="1" x14ac:dyDescent="0.25">
      <c r="A24" s="101" t="s">
        <v>234</v>
      </c>
      <c r="B24" s="96"/>
      <c r="C24" s="97"/>
      <c r="D24" s="98"/>
      <c r="E24" s="132"/>
      <c r="F24" s="132"/>
      <c r="G24" s="132"/>
      <c r="H24" s="99" t="s">
        <v>50</v>
      </c>
      <c r="I24" s="96"/>
      <c r="J24" s="97"/>
      <c r="K24" s="98"/>
      <c r="L24" s="132"/>
      <c r="M24" s="132"/>
      <c r="N24" s="132"/>
      <c r="O24" s="99" t="s">
        <v>50</v>
      </c>
    </row>
    <row r="25" spans="1:23" ht="22.5" customHeight="1" x14ac:dyDescent="0.25">
      <c r="A25" s="101" t="s">
        <v>153</v>
      </c>
      <c r="B25" s="96"/>
      <c r="C25" s="97"/>
      <c r="D25" s="98"/>
      <c r="E25" s="132"/>
      <c r="F25" s="132"/>
      <c r="G25" s="132"/>
      <c r="H25" s="133"/>
      <c r="I25" s="96"/>
      <c r="J25" s="97"/>
      <c r="K25" s="98"/>
      <c r="L25" s="132"/>
      <c r="M25" s="132"/>
      <c r="N25" s="132"/>
      <c r="O25" s="133"/>
    </row>
    <row r="26" spans="1:23" ht="31.5" customHeight="1" thickBot="1" x14ac:dyDescent="0.3">
      <c r="A26" s="102" t="s">
        <v>140</v>
      </c>
      <c r="B26" s="134" t="e">
        <f>ROUNDUP((O12/C26),0)</f>
        <v>#DIV/0!</v>
      </c>
      <c r="C26" s="135">
        <f>IF($C$12&gt;0,1,0)+IF($D$12&gt;0,1,0)+IF($E$12&gt;0,1,0)+IF($F$12&gt;0,1,0)+IF($G$12&gt;0,1,0)+IF($H$12&gt;0,1,0)+IF($I$12&gt;0,1,0)+IF($J$12&gt;0,1,0)+IF($K$12&gt;0,1,0)+IF($L$12&gt;0,1,0)+IF($M$12&gt;0,1,0)+IF($N$12&gt;0,1,0)</f>
        <v>0</v>
      </c>
      <c r="D26" s="100" t="e">
        <f>K34/(O12+O13)</f>
        <v>#DIV/0!</v>
      </c>
      <c r="E26" s="136" t="e">
        <f>(K34-K35)/'III. Rozliczenie merytoryczne'!O11</f>
        <v>#DIV/0!</v>
      </c>
      <c r="F26" s="136" t="e">
        <f>'II. Zestawienie roczne'!C65/'II. Zestawienie roczne'!Q66</f>
        <v>#DIV/0!</v>
      </c>
      <c r="G26" s="136" t="e">
        <f>('II. Zestawienie roczne'!C65-'II. Zestawienie roczne'!D65)/'II. Zestawienie roczne'!Q66</f>
        <v>#DIV/0!</v>
      </c>
      <c r="H26" s="137" t="e">
        <f>'II. Zestawienie roczne'!S65/'II. Zestawienie roczne'!Q66</f>
        <v>#DIV/0!</v>
      </c>
      <c r="I26" s="134" t="str">
        <f>IF(O13=0,"nie dotyczy",ROUNDUP(($O$13/J26),0))</f>
        <v>nie dotyczy</v>
      </c>
      <c r="J26" s="135" t="str">
        <f>IF(O13=0,"nie dotyczy",IF($C$13&gt;0,1,0)+IF($D$13&gt;0,1,0)+IF($E$13&gt;0,1,0)+IF($F$13&gt;0,1,0)+IF($G$13&gt;0,1,0)+IF($H$13&gt;0,1,0)+IF($I$13&gt;0,1,0)+IF($J$13&gt;0,1,0)+IF($K$13&gt;0,1,0)+IF($L$13&gt;0,1,0)+IF($M$13&gt;0,1,0)+IF($N$13&gt;0,1,0))</f>
        <v>nie dotyczy</v>
      </c>
      <c r="K26" s="100" t="str">
        <f>IF(O13=0,"nie dotyczy",D26)</f>
        <v>nie dotyczy</v>
      </c>
      <c r="L26" s="136" t="str">
        <f>IF(O13=0,"nie dotyczy",E26)</f>
        <v>nie dotyczy</v>
      </c>
      <c r="M26" s="136" t="str">
        <f>IF(O13=0,"nie dotyczy",'II. Zestawienie roczne'!C74/'II. Zestawienie roczne'!Q75)</f>
        <v>nie dotyczy</v>
      </c>
      <c r="N26" s="136" t="str">
        <f>IF(O13=0,"nie dotyczy",('II. Zestawienie roczne'!C74-'II. Zestawienie roczne'!D74)/'II. Zestawienie roczne'!Q75)</f>
        <v>nie dotyczy</v>
      </c>
      <c r="O26" s="137" t="str">
        <f>IF(O13=0,"nie dotyczy",'II. Zestawienie roczne'!S74/'II. Zestawienie roczne'!Q75)</f>
        <v>nie dotyczy</v>
      </c>
    </row>
    <row r="27" spans="1:23" ht="34.5" customHeight="1" x14ac:dyDescent="0.25">
      <c r="A27" s="270" t="s">
        <v>248</v>
      </c>
      <c r="B27" s="270"/>
      <c r="C27" s="270"/>
      <c r="D27" s="270"/>
      <c r="E27" s="270"/>
      <c r="F27" s="270"/>
      <c r="G27" s="270"/>
      <c r="H27" s="270"/>
      <c r="I27" s="270"/>
      <c r="J27" s="270"/>
      <c r="K27" s="270"/>
      <c r="L27" s="270"/>
      <c r="M27" s="270"/>
      <c r="N27" s="270"/>
    </row>
    <row r="28" spans="1:23" x14ac:dyDescent="0.25">
      <c r="A28" s="271" t="s">
        <v>282</v>
      </c>
      <c r="B28" s="271"/>
      <c r="C28" s="271"/>
      <c r="D28" s="271"/>
      <c r="E28" s="271"/>
      <c r="F28" s="271"/>
      <c r="G28" s="271"/>
      <c r="H28" s="271"/>
      <c r="I28" s="271"/>
      <c r="J28" s="271"/>
      <c r="K28" s="271"/>
      <c r="L28" s="271"/>
      <c r="M28" s="271"/>
      <c r="N28" s="271"/>
    </row>
    <row r="29" spans="1:23" x14ac:dyDescent="0.25">
      <c r="A29" s="268" t="s">
        <v>95</v>
      </c>
      <c r="B29" s="268"/>
      <c r="C29" s="268"/>
      <c r="D29" s="268"/>
      <c r="E29" s="268"/>
      <c r="F29" s="268"/>
      <c r="G29" s="268"/>
      <c r="H29" s="268"/>
      <c r="I29" s="268"/>
      <c r="J29" s="268"/>
      <c r="K29" s="268"/>
      <c r="L29" s="268"/>
      <c r="M29" s="268"/>
      <c r="N29" s="268"/>
    </row>
    <row r="30" spans="1:23" x14ac:dyDescent="0.25">
      <c r="A30" s="268" t="s">
        <v>94</v>
      </c>
      <c r="B30" s="268"/>
      <c r="C30" s="268"/>
      <c r="D30" s="268"/>
      <c r="E30" s="268"/>
      <c r="F30" s="268"/>
      <c r="G30" s="268"/>
      <c r="H30" s="268"/>
      <c r="I30" s="268"/>
      <c r="J30" s="268"/>
      <c r="K30" s="268"/>
      <c r="L30" s="268"/>
      <c r="M30" s="268"/>
      <c r="N30" s="268"/>
    </row>
    <row r="31" spans="1:23" x14ac:dyDescent="0.25">
      <c r="A31" s="269" t="s">
        <v>156</v>
      </c>
      <c r="B31" s="269"/>
      <c r="C31" s="269"/>
      <c r="D31" s="269"/>
      <c r="E31" s="269"/>
      <c r="F31" s="269"/>
      <c r="G31" s="269"/>
      <c r="H31" s="269"/>
      <c r="I31" s="269"/>
      <c r="J31" s="269"/>
      <c r="K31" s="269"/>
      <c r="L31" s="269"/>
      <c r="M31" s="269"/>
      <c r="N31" s="269"/>
    </row>
    <row r="32" spans="1:23" x14ac:dyDescent="0.25">
      <c r="A32" s="155"/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</row>
    <row r="33" spans="1:15" ht="15.75" x14ac:dyDescent="0.25">
      <c r="A33" s="243" t="s">
        <v>247</v>
      </c>
      <c r="B33" s="243"/>
      <c r="C33" s="243"/>
      <c r="D33" s="243"/>
      <c r="E33" s="243"/>
      <c r="F33" s="243"/>
      <c r="G33" s="155"/>
      <c r="H33" s="155"/>
      <c r="I33" s="155"/>
      <c r="J33" s="155"/>
      <c r="K33" s="155"/>
      <c r="L33" s="155"/>
      <c r="M33" s="155"/>
      <c r="N33" s="155"/>
    </row>
    <row r="34" spans="1:15" ht="43.5" customHeight="1" x14ac:dyDescent="0.25">
      <c r="A34" s="294" t="s">
        <v>283</v>
      </c>
      <c r="B34" s="294"/>
      <c r="C34" s="294"/>
      <c r="D34" s="294"/>
      <c r="E34" s="294"/>
      <c r="F34" s="294"/>
      <c r="G34" s="294"/>
      <c r="H34" s="294"/>
      <c r="I34" s="294"/>
      <c r="J34" s="294"/>
      <c r="K34" s="157"/>
      <c r="L34" s="155"/>
      <c r="M34" s="171"/>
      <c r="N34" s="171"/>
      <c r="O34" s="8"/>
    </row>
    <row r="35" spans="1:15" x14ac:dyDescent="0.25">
      <c r="A35" s="294" t="s">
        <v>284</v>
      </c>
      <c r="B35" s="294"/>
      <c r="C35" s="294"/>
      <c r="D35" s="294"/>
      <c r="E35" s="294"/>
      <c r="F35" s="294"/>
      <c r="G35" s="294"/>
      <c r="H35" s="294"/>
      <c r="I35" s="294"/>
      <c r="J35" s="294"/>
      <c r="K35" s="157"/>
      <c r="L35" s="155"/>
      <c r="M35" s="155"/>
      <c r="N35" s="155"/>
    </row>
    <row r="37" spans="1:15" ht="27" customHeight="1" x14ac:dyDescent="0.25">
      <c r="A37" s="92" t="s">
        <v>161</v>
      </c>
      <c r="B37" s="93">
        <f>'I. Informacje Ogólne '!C54</f>
        <v>0</v>
      </c>
      <c r="L37" s="216"/>
      <c r="M37" s="216"/>
      <c r="N37" s="216"/>
    </row>
    <row r="38" spans="1:15" ht="40.5" customHeight="1" x14ac:dyDescent="0.25">
      <c r="L38" s="215" t="s">
        <v>276</v>
      </c>
      <c r="M38" s="215"/>
      <c r="N38" s="215"/>
    </row>
  </sheetData>
  <mergeCells count="45">
    <mergeCell ref="A33:F33"/>
    <mergeCell ref="A34:J34"/>
    <mergeCell ref="A35:J35"/>
    <mergeCell ref="L37:N37"/>
    <mergeCell ref="L38:N38"/>
    <mergeCell ref="H19:H22"/>
    <mergeCell ref="I19:I22"/>
    <mergeCell ref="J19:J22"/>
    <mergeCell ref="A9:F9"/>
    <mergeCell ref="A15:O15"/>
    <mergeCell ref="A17:F17"/>
    <mergeCell ref="A7:F7"/>
    <mergeCell ref="A10:B10"/>
    <mergeCell ref="H1:O1"/>
    <mergeCell ref="H7:N7"/>
    <mergeCell ref="C5:F5"/>
    <mergeCell ref="F19:F22"/>
    <mergeCell ref="B18:H18"/>
    <mergeCell ref="I18:O18"/>
    <mergeCell ref="K19:K22"/>
    <mergeCell ref="L19:L22"/>
    <mergeCell ref="N19:N22"/>
    <mergeCell ref="O19:O22"/>
    <mergeCell ref="G19:G22"/>
    <mergeCell ref="A3:B3"/>
    <mergeCell ref="C3:F3"/>
    <mergeCell ref="A4:B4"/>
    <mergeCell ref="C4:F4"/>
    <mergeCell ref="A5:B5"/>
    <mergeCell ref="Q10:W17"/>
    <mergeCell ref="A29:N29"/>
    <mergeCell ref="A30:N30"/>
    <mergeCell ref="A31:N31"/>
    <mergeCell ref="A27:N27"/>
    <mergeCell ref="A28:N28"/>
    <mergeCell ref="M19:M22"/>
    <mergeCell ref="A11:B11"/>
    <mergeCell ref="A12:B12"/>
    <mergeCell ref="A13:B13"/>
    <mergeCell ref="A18:A22"/>
    <mergeCell ref="B19:B22"/>
    <mergeCell ref="C19:C22"/>
    <mergeCell ref="A14:B14"/>
    <mergeCell ref="D19:D22"/>
    <mergeCell ref="E19:E22"/>
  </mergeCells>
  <conditionalFormatting sqref="E26 H26 B24:E25 G24:G26 L26 O26 I24:L25 N24:N26 H25:L25 N25:O25">
    <cfRule type="containsBlanks" dxfId="29" priority="12">
      <formula>LEN(TRIM(B24))=0</formula>
    </cfRule>
  </conditionalFormatting>
  <conditionalFormatting sqref="F24:F26">
    <cfRule type="containsBlanks" dxfId="28" priority="5">
      <formula>LEN(TRIM(F24))=0</formula>
    </cfRule>
  </conditionalFormatting>
  <conditionalFormatting sqref="M24:M26">
    <cfRule type="containsBlanks" dxfId="27" priority="4">
      <formula>LEN(TRIM(M24))=0</formula>
    </cfRule>
  </conditionalFormatting>
  <conditionalFormatting sqref="L37">
    <cfRule type="containsBlanks" dxfId="26" priority="3">
      <formula>LEN(TRIM(L37))=0</formula>
    </cfRule>
  </conditionalFormatting>
  <conditionalFormatting sqref="K35">
    <cfRule type="containsBlanks" dxfId="25" priority="1">
      <formula>LEN(TRIM(K35))=0</formula>
    </cfRule>
  </conditionalFormatting>
  <conditionalFormatting sqref="K34">
    <cfRule type="containsBlanks" dxfId="24" priority="2">
      <formula>LEN(TRIM(K34))=0</formula>
    </cfRule>
  </conditionalFormatting>
  <dataValidations count="2">
    <dataValidation allowBlank="1" showInputMessage="1" showErrorMessage="1" prompt="Proszę wpisać w formacie: dd-mm-rrrr" sqref="A14 F9 F17 A16"/>
    <dataValidation allowBlank="1" showInputMessage="1" showErrorMessage="1" prompt="Proszę wpisać nazwę właściwego urzędu wojewódzkiego, np. Mazowiecki Urząd Wojewódzki." sqref="I16:I17"/>
  </dataValidations>
  <pageMargins left="0.7" right="0.7" top="0.75" bottom="0.75" header="0.3" footer="0.3"/>
  <pageSetup paperSize="9" scale="47" orientation="landscape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0"/>
  <sheetViews>
    <sheetView view="pageBreakPreview" topLeftCell="A22" zoomScale="90" zoomScaleNormal="100" zoomScaleSheetLayoutView="90" workbookViewId="0">
      <selection activeCell="F15" sqref="F15"/>
    </sheetView>
  </sheetViews>
  <sheetFormatPr defaultColWidth="9.140625" defaultRowHeight="15" x14ac:dyDescent="0.25"/>
  <cols>
    <col min="1" max="1" width="6.85546875" style="2" customWidth="1"/>
    <col min="2" max="2" width="17.140625" style="2" customWidth="1"/>
    <col min="3" max="4" width="11.85546875" style="2" customWidth="1"/>
    <col min="5" max="5" width="14.140625" style="2" customWidth="1"/>
    <col min="6" max="6" width="17.85546875" style="2" customWidth="1"/>
    <col min="7" max="10" width="14.140625" style="2" customWidth="1"/>
    <col min="11" max="11" width="22.5703125" style="2" customWidth="1"/>
    <col min="12" max="12" width="13.85546875" style="2" customWidth="1"/>
    <col min="13" max="15" width="9.140625" style="2"/>
    <col min="16" max="16" width="18.85546875" style="2" customWidth="1"/>
    <col min="17" max="16384" width="9.140625" style="2"/>
  </cols>
  <sheetData>
    <row r="1" spans="1:19" x14ac:dyDescent="0.25">
      <c r="F1" s="282" t="s">
        <v>211</v>
      </c>
      <c r="G1" s="282"/>
      <c r="H1" s="282"/>
      <c r="I1" s="282"/>
      <c r="J1" s="282"/>
      <c r="K1" s="282"/>
      <c r="L1" s="125"/>
      <c r="M1" s="125"/>
      <c r="N1" s="125"/>
      <c r="O1" s="125"/>
    </row>
    <row r="2" spans="1:19" ht="18.75" customHeight="1" x14ac:dyDescent="0.3">
      <c r="A2" s="64" t="s">
        <v>208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238" t="s">
        <v>162</v>
      </c>
      <c r="M2" s="238"/>
      <c r="N2" s="238"/>
      <c r="O2" s="238"/>
      <c r="P2" s="238"/>
      <c r="Q2" s="238"/>
      <c r="R2" s="238"/>
      <c r="S2" s="238"/>
    </row>
    <row r="3" spans="1:19" x14ac:dyDescent="0.25">
      <c r="B3" s="6"/>
      <c r="C3" s="6"/>
      <c r="D3" s="6"/>
      <c r="E3" s="6"/>
      <c r="F3" s="6"/>
      <c r="G3" s="6"/>
      <c r="H3" s="6"/>
      <c r="I3" s="6"/>
      <c r="J3" s="6"/>
      <c r="O3" s="2" t="s">
        <v>105</v>
      </c>
    </row>
    <row r="4" spans="1:19" x14ac:dyDescent="0.25">
      <c r="A4" s="244" t="s">
        <v>277</v>
      </c>
      <c r="B4" s="244"/>
      <c r="C4" s="298">
        <f>'I. Informacje Ogólne '!C16:F16</f>
        <v>0</v>
      </c>
      <c r="D4" s="299"/>
      <c r="E4" s="299"/>
      <c r="F4" s="300"/>
      <c r="G4" s="6"/>
      <c r="H4" s="6"/>
      <c r="I4" s="6"/>
      <c r="J4" s="6"/>
      <c r="O4" s="2" t="s">
        <v>106</v>
      </c>
    </row>
    <row r="5" spans="1:19" x14ac:dyDescent="0.25">
      <c r="A5" s="244" t="s">
        <v>127</v>
      </c>
      <c r="B5" s="244"/>
      <c r="C5" s="317">
        <f>'I. Informacje Ogólne '!C21:F21</f>
        <v>0</v>
      </c>
      <c r="D5" s="318"/>
      <c r="E5" s="318"/>
      <c r="F5" s="319"/>
      <c r="G5" s="6"/>
      <c r="H5" s="6"/>
      <c r="I5" s="6"/>
      <c r="J5" s="6"/>
      <c r="O5" s="2" t="s">
        <v>107</v>
      </c>
    </row>
    <row r="6" spans="1:19" ht="15" customHeight="1" x14ac:dyDescent="0.25">
      <c r="A6" s="244" t="s">
        <v>128</v>
      </c>
      <c r="B6" s="244"/>
      <c r="C6" s="298">
        <f>'I. Informacje Ogólne '!C22:F22</f>
        <v>0</v>
      </c>
      <c r="D6" s="299"/>
      <c r="E6" s="299"/>
      <c r="F6" s="300"/>
      <c r="G6" s="9"/>
      <c r="H6" s="9"/>
      <c r="I6" s="9"/>
      <c r="J6" s="9"/>
    </row>
    <row r="7" spans="1:19" ht="15" customHeight="1" x14ac:dyDescent="0.25">
      <c r="A7" s="10"/>
      <c r="H7" s="10"/>
      <c r="I7" s="10"/>
      <c r="J7" s="10"/>
    </row>
    <row r="8" spans="1:19" ht="15" customHeight="1" x14ac:dyDescent="0.25">
      <c r="A8" s="244" t="s">
        <v>126</v>
      </c>
      <c r="B8" s="244"/>
      <c r="C8" s="244"/>
      <c r="D8" s="244"/>
      <c r="E8" s="244"/>
      <c r="F8" s="244"/>
      <c r="G8" s="320"/>
      <c r="H8" s="321"/>
      <c r="M8" s="307" t="s">
        <v>235</v>
      </c>
      <c r="N8" s="308"/>
      <c r="O8" s="308"/>
      <c r="P8" s="308"/>
      <c r="Q8" s="308"/>
      <c r="R8" s="308"/>
      <c r="S8" s="309"/>
    </row>
    <row r="9" spans="1:19" ht="15" customHeight="1" x14ac:dyDescent="0.25">
      <c r="F9" s="6"/>
      <c r="M9" s="310"/>
      <c r="N9" s="311"/>
      <c r="O9" s="311"/>
      <c r="P9" s="311"/>
      <c r="Q9" s="311"/>
      <c r="R9" s="311"/>
      <c r="S9" s="312"/>
    </row>
    <row r="10" spans="1:19" ht="15" customHeight="1" x14ac:dyDescent="0.25">
      <c r="A10" s="24" t="s">
        <v>125</v>
      </c>
      <c r="B10" s="24"/>
      <c r="C10" s="24"/>
      <c r="D10" s="24"/>
      <c r="F10" s="6"/>
      <c r="M10" s="310"/>
      <c r="N10" s="311"/>
      <c r="O10" s="311"/>
      <c r="P10" s="311"/>
      <c r="Q10" s="311"/>
      <c r="R10" s="311"/>
      <c r="S10" s="312"/>
    </row>
    <row r="11" spans="1:19" ht="15" customHeight="1" x14ac:dyDescent="0.25">
      <c r="F11" s="6"/>
      <c r="K11" s="160"/>
      <c r="M11" s="310"/>
      <c r="N11" s="311"/>
      <c r="O11" s="311"/>
      <c r="P11" s="311"/>
      <c r="Q11" s="311"/>
      <c r="R11" s="311"/>
      <c r="S11" s="312"/>
    </row>
    <row r="12" spans="1:19" ht="22.5" customHeight="1" x14ac:dyDescent="0.25">
      <c r="A12" s="304" t="s">
        <v>53</v>
      </c>
      <c r="B12" s="304" t="s">
        <v>54</v>
      </c>
      <c r="C12" s="304" t="s">
        <v>55</v>
      </c>
      <c r="D12" s="304" t="s">
        <v>56</v>
      </c>
      <c r="E12" s="304" t="s">
        <v>278</v>
      </c>
      <c r="F12" s="304" t="s">
        <v>279</v>
      </c>
      <c r="G12" s="305" t="s">
        <v>114</v>
      </c>
      <c r="H12" s="304" t="s">
        <v>57</v>
      </c>
      <c r="I12" s="322" t="s">
        <v>58</v>
      </c>
      <c r="J12" s="323"/>
      <c r="K12" s="324" t="s">
        <v>255</v>
      </c>
      <c r="M12" s="313"/>
      <c r="N12" s="314"/>
      <c r="O12" s="314"/>
      <c r="P12" s="314"/>
      <c r="Q12" s="314"/>
      <c r="R12" s="314"/>
      <c r="S12" s="315"/>
    </row>
    <row r="13" spans="1:19" ht="72" customHeight="1" x14ac:dyDescent="0.25">
      <c r="A13" s="304"/>
      <c r="B13" s="304"/>
      <c r="C13" s="304"/>
      <c r="D13" s="304"/>
      <c r="E13" s="304"/>
      <c r="F13" s="304"/>
      <c r="G13" s="306"/>
      <c r="H13" s="304"/>
      <c r="I13" s="115" t="s">
        <v>136</v>
      </c>
      <c r="J13" s="115" t="s">
        <v>135</v>
      </c>
      <c r="K13" s="325"/>
      <c r="L13" s="138"/>
      <c r="M13" s="75"/>
      <c r="N13" s="75"/>
      <c r="O13" s="75"/>
      <c r="P13" s="75"/>
      <c r="Q13" s="75"/>
      <c r="R13" s="75"/>
      <c r="S13" s="75"/>
    </row>
    <row r="14" spans="1:19" ht="24" customHeight="1" x14ac:dyDescent="0.35">
      <c r="A14" s="25" t="s">
        <v>59</v>
      </c>
      <c r="B14" s="25" t="s">
        <v>60</v>
      </c>
      <c r="C14" s="25" t="s">
        <v>61</v>
      </c>
      <c r="D14" s="25" t="s">
        <v>62</v>
      </c>
      <c r="E14" s="25" t="s">
        <v>63</v>
      </c>
      <c r="F14" s="25" t="s">
        <v>64</v>
      </c>
      <c r="G14" s="25" t="s">
        <v>65</v>
      </c>
      <c r="H14" s="25" t="s">
        <v>66</v>
      </c>
      <c r="I14" s="25" t="s">
        <v>67</v>
      </c>
      <c r="J14" s="25" t="s">
        <v>68</v>
      </c>
      <c r="K14" s="25" t="s">
        <v>69</v>
      </c>
      <c r="L14" s="139"/>
      <c r="N14" s="316" t="s">
        <v>171</v>
      </c>
      <c r="O14" s="316"/>
      <c r="P14" s="316"/>
      <c r="Q14" s="316"/>
    </row>
    <row r="15" spans="1:19" ht="15" customHeight="1" x14ac:dyDescent="0.25">
      <c r="A15" s="21" t="s">
        <v>17</v>
      </c>
      <c r="B15" s="72"/>
      <c r="C15" s="4"/>
      <c r="D15" s="4"/>
      <c r="E15" s="23"/>
      <c r="F15" s="22"/>
      <c r="G15" s="23"/>
      <c r="H15" s="27">
        <f>I15+J15</f>
        <v>0</v>
      </c>
      <c r="I15" s="23"/>
      <c r="J15" s="23"/>
      <c r="K15" s="3"/>
      <c r="O15" s="76" t="s">
        <v>17</v>
      </c>
      <c r="P15" s="76" t="s">
        <v>129</v>
      </c>
    </row>
    <row r="16" spans="1:19" ht="15" customHeight="1" x14ac:dyDescent="0.25">
      <c r="A16" s="21" t="s">
        <v>29</v>
      </c>
      <c r="B16" s="72"/>
      <c r="C16" s="4"/>
      <c r="D16" s="4"/>
      <c r="E16" s="23"/>
      <c r="F16" s="22"/>
      <c r="G16" s="23"/>
      <c r="H16" s="27">
        <f t="shared" ref="H16:H44" si="0">I16+J16</f>
        <v>0</v>
      </c>
      <c r="I16" s="23"/>
      <c r="J16" s="23"/>
      <c r="K16" s="3"/>
      <c r="O16" s="76" t="s">
        <v>29</v>
      </c>
      <c r="P16" s="76" t="s">
        <v>130</v>
      </c>
    </row>
    <row r="17" spans="1:19" ht="15.75" x14ac:dyDescent="0.25">
      <c r="A17" s="21" t="s">
        <v>31</v>
      </c>
      <c r="B17" s="72"/>
      <c r="C17" s="4"/>
      <c r="D17" s="4"/>
      <c r="E17" s="23"/>
      <c r="F17" s="22"/>
      <c r="G17" s="23"/>
      <c r="H17" s="27">
        <f t="shared" si="0"/>
        <v>0</v>
      </c>
      <c r="I17" s="23"/>
      <c r="J17" s="23"/>
      <c r="K17" s="3"/>
      <c r="O17" s="76" t="s">
        <v>31</v>
      </c>
      <c r="P17" s="76" t="s">
        <v>131</v>
      </c>
    </row>
    <row r="18" spans="1:19" ht="15.75" x14ac:dyDescent="0.25">
      <c r="A18" s="21" t="s">
        <v>19</v>
      </c>
      <c r="B18" s="72"/>
      <c r="C18" s="4"/>
      <c r="D18" s="4"/>
      <c r="E18" s="23"/>
      <c r="F18" s="22"/>
      <c r="G18" s="23"/>
      <c r="H18" s="27">
        <f t="shared" si="0"/>
        <v>0</v>
      </c>
      <c r="I18" s="23"/>
      <c r="J18" s="23"/>
      <c r="K18" s="3"/>
      <c r="O18" s="76" t="s">
        <v>19</v>
      </c>
      <c r="P18" s="76" t="s">
        <v>132</v>
      </c>
    </row>
    <row r="19" spans="1:19" ht="15.75" x14ac:dyDescent="0.25">
      <c r="A19" s="21" t="s">
        <v>20</v>
      </c>
      <c r="B19" s="72"/>
      <c r="C19" s="4"/>
      <c r="D19" s="4"/>
      <c r="E19" s="23"/>
      <c r="F19" s="22"/>
      <c r="G19" s="23"/>
      <c r="H19" s="27">
        <f t="shared" si="0"/>
        <v>0</v>
      </c>
      <c r="I19" s="23"/>
      <c r="J19" s="23"/>
      <c r="K19" s="3"/>
      <c r="O19" s="76" t="s">
        <v>20</v>
      </c>
      <c r="P19" s="76" t="s">
        <v>133</v>
      </c>
    </row>
    <row r="20" spans="1:19" ht="15.75" x14ac:dyDescent="0.25">
      <c r="A20" s="21" t="s">
        <v>35</v>
      </c>
      <c r="B20" s="72"/>
      <c r="C20" s="4"/>
      <c r="D20" s="4"/>
      <c r="E20" s="23"/>
      <c r="F20" s="22"/>
      <c r="G20" s="23"/>
      <c r="H20" s="27">
        <f t="shared" si="0"/>
        <v>0</v>
      </c>
      <c r="I20" s="23"/>
      <c r="J20" s="23"/>
      <c r="K20" s="3"/>
      <c r="O20" s="76" t="s">
        <v>35</v>
      </c>
      <c r="P20" s="76" t="s">
        <v>91</v>
      </c>
    </row>
    <row r="21" spans="1:19" ht="15.75" x14ac:dyDescent="0.25">
      <c r="A21" s="21" t="s">
        <v>37</v>
      </c>
      <c r="B21" s="72"/>
      <c r="C21" s="4"/>
      <c r="D21" s="4"/>
      <c r="E21" s="23"/>
      <c r="F21" s="22"/>
      <c r="G21" s="23"/>
      <c r="H21" s="27">
        <f t="shared" si="0"/>
        <v>0</v>
      </c>
      <c r="I21" s="23"/>
      <c r="J21" s="23"/>
      <c r="K21" s="3"/>
      <c r="O21" s="77" t="s">
        <v>37</v>
      </c>
      <c r="P21" s="77" t="s">
        <v>134</v>
      </c>
    </row>
    <row r="22" spans="1:19" x14ac:dyDescent="0.25">
      <c r="A22" s="21" t="s">
        <v>39</v>
      </c>
      <c r="B22" s="72"/>
      <c r="C22" s="4"/>
      <c r="D22" s="4"/>
      <c r="E22" s="23"/>
      <c r="F22" s="22"/>
      <c r="G22" s="23"/>
      <c r="H22" s="27">
        <f t="shared" si="0"/>
        <v>0</v>
      </c>
      <c r="I22" s="23"/>
      <c r="J22" s="23"/>
      <c r="K22" s="3"/>
    </row>
    <row r="23" spans="1:19" x14ac:dyDescent="0.25">
      <c r="A23" s="21" t="s">
        <v>41</v>
      </c>
      <c r="B23" s="72"/>
      <c r="C23" s="4"/>
      <c r="D23" s="4"/>
      <c r="E23" s="23"/>
      <c r="F23" s="22"/>
      <c r="G23" s="23"/>
      <c r="H23" s="27">
        <f t="shared" si="0"/>
        <v>0</v>
      </c>
      <c r="I23" s="23"/>
      <c r="J23" s="23"/>
      <c r="K23" s="3"/>
    </row>
    <row r="24" spans="1:19" x14ac:dyDescent="0.25">
      <c r="A24" s="21" t="s">
        <v>43</v>
      </c>
      <c r="B24" s="72"/>
      <c r="C24" s="4"/>
      <c r="D24" s="4"/>
      <c r="E24" s="23"/>
      <c r="F24" s="22"/>
      <c r="G24" s="23"/>
      <c r="H24" s="27">
        <f t="shared" si="0"/>
        <v>0</v>
      </c>
      <c r="I24" s="23"/>
      <c r="J24" s="23"/>
      <c r="K24" s="3"/>
    </row>
    <row r="25" spans="1:19" x14ac:dyDescent="0.25">
      <c r="A25" s="21" t="s">
        <v>45</v>
      </c>
      <c r="B25" s="72"/>
      <c r="C25" s="4"/>
      <c r="D25" s="4"/>
      <c r="E25" s="23"/>
      <c r="F25" s="22"/>
      <c r="G25" s="23"/>
      <c r="H25" s="27">
        <f t="shared" si="0"/>
        <v>0</v>
      </c>
      <c r="I25" s="23"/>
      <c r="J25" s="23"/>
      <c r="K25" s="3"/>
      <c r="M25" s="178" t="s">
        <v>236</v>
      </c>
      <c r="N25" s="179"/>
      <c r="O25" s="179"/>
      <c r="P25" s="179"/>
      <c r="Q25" s="179"/>
      <c r="R25" s="179"/>
      <c r="S25" s="180"/>
    </row>
    <row r="26" spans="1:19" x14ac:dyDescent="0.25">
      <c r="A26" s="21" t="s">
        <v>47</v>
      </c>
      <c r="B26" s="72"/>
      <c r="C26" s="4"/>
      <c r="D26" s="4"/>
      <c r="E26" s="23"/>
      <c r="F26" s="22"/>
      <c r="G26" s="23"/>
      <c r="H26" s="27">
        <f t="shared" si="0"/>
        <v>0</v>
      </c>
      <c r="I26" s="23"/>
      <c r="J26" s="23"/>
      <c r="K26" s="3"/>
      <c r="M26" s="181"/>
      <c r="N26" s="182"/>
      <c r="O26" s="182"/>
      <c r="P26" s="182"/>
      <c r="Q26" s="182"/>
      <c r="R26" s="182"/>
      <c r="S26" s="183"/>
    </row>
    <row r="27" spans="1:19" x14ac:dyDescent="0.25">
      <c r="A27" s="21" t="s">
        <v>70</v>
      </c>
      <c r="B27" s="72"/>
      <c r="C27" s="4"/>
      <c r="D27" s="4"/>
      <c r="E27" s="23"/>
      <c r="F27" s="22"/>
      <c r="G27" s="23"/>
      <c r="H27" s="27">
        <f t="shared" si="0"/>
        <v>0</v>
      </c>
      <c r="I27" s="23"/>
      <c r="J27" s="23"/>
      <c r="K27" s="3"/>
      <c r="M27" s="181"/>
      <c r="N27" s="182"/>
      <c r="O27" s="182"/>
      <c r="P27" s="182"/>
      <c r="Q27" s="182"/>
      <c r="R27" s="182"/>
      <c r="S27" s="183"/>
    </row>
    <row r="28" spans="1:19" x14ac:dyDescent="0.25">
      <c r="A28" s="21" t="s">
        <v>71</v>
      </c>
      <c r="B28" s="72"/>
      <c r="C28" s="4"/>
      <c r="D28" s="4"/>
      <c r="E28" s="23"/>
      <c r="F28" s="22"/>
      <c r="G28" s="23"/>
      <c r="H28" s="27">
        <f t="shared" si="0"/>
        <v>0</v>
      </c>
      <c r="I28" s="23"/>
      <c r="J28" s="23"/>
      <c r="K28" s="3"/>
      <c r="M28" s="181"/>
      <c r="N28" s="182"/>
      <c r="O28" s="182"/>
      <c r="P28" s="182"/>
      <c r="Q28" s="182"/>
      <c r="R28" s="182"/>
      <c r="S28" s="183"/>
    </row>
    <row r="29" spans="1:19" x14ac:dyDescent="0.25">
      <c r="A29" s="21" t="s">
        <v>72</v>
      </c>
      <c r="B29" s="72"/>
      <c r="C29" s="4"/>
      <c r="D29" s="4"/>
      <c r="E29" s="23"/>
      <c r="F29" s="22"/>
      <c r="G29" s="23"/>
      <c r="H29" s="27">
        <f t="shared" si="0"/>
        <v>0</v>
      </c>
      <c r="I29" s="23"/>
      <c r="J29" s="23"/>
      <c r="K29" s="3"/>
      <c r="M29" s="181"/>
      <c r="N29" s="182"/>
      <c r="O29" s="182"/>
      <c r="P29" s="182"/>
      <c r="Q29" s="182"/>
      <c r="R29" s="182"/>
      <c r="S29" s="183"/>
    </row>
    <row r="30" spans="1:19" x14ac:dyDescent="0.25">
      <c r="A30" s="21" t="s">
        <v>73</v>
      </c>
      <c r="B30" s="72"/>
      <c r="C30" s="4"/>
      <c r="D30" s="4"/>
      <c r="E30" s="23"/>
      <c r="F30" s="22"/>
      <c r="G30" s="23"/>
      <c r="H30" s="27">
        <f t="shared" si="0"/>
        <v>0</v>
      </c>
      <c r="I30" s="23"/>
      <c r="J30" s="23"/>
      <c r="K30" s="3"/>
      <c r="M30" s="181"/>
      <c r="N30" s="182"/>
      <c r="O30" s="182"/>
      <c r="P30" s="182"/>
      <c r="Q30" s="182"/>
      <c r="R30" s="182"/>
      <c r="S30" s="183"/>
    </row>
    <row r="31" spans="1:19" x14ac:dyDescent="0.25">
      <c r="A31" s="21" t="s">
        <v>74</v>
      </c>
      <c r="B31" s="72"/>
      <c r="C31" s="4"/>
      <c r="D31" s="4"/>
      <c r="E31" s="23"/>
      <c r="F31" s="22"/>
      <c r="G31" s="23"/>
      <c r="H31" s="27">
        <f t="shared" si="0"/>
        <v>0</v>
      </c>
      <c r="I31" s="23"/>
      <c r="J31" s="23"/>
      <c r="K31" s="3"/>
      <c r="M31" s="181"/>
      <c r="N31" s="182"/>
      <c r="O31" s="182"/>
      <c r="P31" s="182"/>
      <c r="Q31" s="182"/>
      <c r="R31" s="182"/>
      <c r="S31" s="183"/>
    </row>
    <row r="32" spans="1:19" x14ac:dyDescent="0.25">
      <c r="A32" s="21" t="s">
        <v>75</v>
      </c>
      <c r="B32" s="72"/>
      <c r="C32" s="4"/>
      <c r="D32" s="4"/>
      <c r="E32" s="23"/>
      <c r="F32" s="22"/>
      <c r="G32" s="23"/>
      <c r="H32" s="27">
        <f t="shared" si="0"/>
        <v>0</v>
      </c>
      <c r="I32" s="23"/>
      <c r="J32" s="23"/>
      <c r="K32" s="3"/>
      <c r="M32" s="184"/>
      <c r="N32" s="185"/>
      <c r="O32" s="185"/>
      <c r="P32" s="185"/>
      <c r="Q32" s="185"/>
      <c r="R32" s="185"/>
      <c r="S32" s="186"/>
    </row>
    <row r="33" spans="1:12" x14ac:dyDescent="0.25">
      <c r="A33" s="21" t="s">
        <v>103</v>
      </c>
      <c r="B33" s="72"/>
      <c r="C33" s="4"/>
      <c r="D33" s="4"/>
      <c r="E33" s="23"/>
      <c r="F33" s="22"/>
      <c r="G33" s="23"/>
      <c r="H33" s="27">
        <f t="shared" si="0"/>
        <v>0</v>
      </c>
      <c r="I33" s="23"/>
      <c r="J33" s="23"/>
      <c r="K33" s="3"/>
    </row>
    <row r="34" spans="1:12" x14ac:dyDescent="0.25">
      <c r="A34" s="21" t="s">
        <v>104</v>
      </c>
      <c r="B34" s="72"/>
      <c r="C34" s="4"/>
      <c r="D34" s="4"/>
      <c r="E34" s="23"/>
      <c r="F34" s="22"/>
      <c r="G34" s="23"/>
      <c r="H34" s="27">
        <f t="shared" si="0"/>
        <v>0</v>
      </c>
      <c r="I34" s="23"/>
      <c r="J34" s="23"/>
      <c r="K34" s="3"/>
    </row>
    <row r="35" spans="1:12" x14ac:dyDescent="0.25">
      <c r="A35" s="21" t="s">
        <v>108</v>
      </c>
      <c r="B35" s="72"/>
      <c r="C35" s="4"/>
      <c r="D35" s="4"/>
      <c r="E35" s="23"/>
      <c r="F35" s="22"/>
      <c r="G35" s="23"/>
      <c r="H35" s="27">
        <f t="shared" si="0"/>
        <v>0</v>
      </c>
      <c r="I35" s="23"/>
      <c r="J35" s="23"/>
      <c r="K35" s="3"/>
    </row>
    <row r="36" spans="1:12" x14ac:dyDescent="0.25">
      <c r="A36" s="21" t="s">
        <v>109</v>
      </c>
      <c r="B36" s="72"/>
      <c r="C36" s="4"/>
      <c r="D36" s="4"/>
      <c r="E36" s="23"/>
      <c r="F36" s="22"/>
      <c r="G36" s="23"/>
      <c r="H36" s="27">
        <f t="shared" si="0"/>
        <v>0</v>
      </c>
      <c r="I36" s="23"/>
      <c r="J36" s="23"/>
      <c r="K36" s="3"/>
    </row>
    <row r="37" spans="1:12" x14ac:dyDescent="0.25">
      <c r="A37" s="21" t="s">
        <v>110</v>
      </c>
      <c r="B37" s="72"/>
      <c r="C37" s="4"/>
      <c r="D37" s="4"/>
      <c r="E37" s="23"/>
      <c r="F37" s="22"/>
      <c r="G37" s="23"/>
      <c r="H37" s="27">
        <f t="shared" si="0"/>
        <v>0</v>
      </c>
      <c r="I37" s="23"/>
      <c r="J37" s="23"/>
      <c r="K37" s="3"/>
    </row>
    <row r="38" spans="1:12" x14ac:dyDescent="0.25">
      <c r="A38" s="21" t="s">
        <v>111</v>
      </c>
      <c r="B38" s="72"/>
      <c r="C38" s="4"/>
      <c r="D38" s="4"/>
      <c r="E38" s="23"/>
      <c r="F38" s="22"/>
      <c r="G38" s="23"/>
      <c r="H38" s="27">
        <f t="shared" si="0"/>
        <v>0</v>
      </c>
      <c r="I38" s="23"/>
      <c r="J38" s="23"/>
      <c r="K38" s="3"/>
    </row>
    <row r="39" spans="1:12" x14ac:dyDescent="0.25">
      <c r="A39" s="21" t="s">
        <v>112</v>
      </c>
      <c r="B39" s="72"/>
      <c r="C39" s="4"/>
      <c r="D39" s="4"/>
      <c r="E39" s="23"/>
      <c r="F39" s="22"/>
      <c r="G39" s="23"/>
      <c r="H39" s="27">
        <f t="shared" si="0"/>
        <v>0</v>
      </c>
      <c r="I39" s="23"/>
      <c r="J39" s="23"/>
      <c r="K39" s="3"/>
    </row>
    <row r="40" spans="1:12" x14ac:dyDescent="0.25">
      <c r="A40" s="21" t="s">
        <v>113</v>
      </c>
      <c r="B40" s="72"/>
      <c r="C40" s="4"/>
      <c r="D40" s="4"/>
      <c r="E40" s="23"/>
      <c r="F40" s="22"/>
      <c r="G40" s="23"/>
      <c r="H40" s="27">
        <f t="shared" si="0"/>
        <v>0</v>
      </c>
      <c r="I40" s="23"/>
      <c r="J40" s="23"/>
      <c r="K40" s="3"/>
    </row>
    <row r="41" spans="1:12" x14ac:dyDescent="0.25">
      <c r="A41" s="21" t="s">
        <v>166</v>
      </c>
      <c r="B41" s="72"/>
      <c r="C41" s="4"/>
      <c r="D41" s="4"/>
      <c r="E41" s="23"/>
      <c r="F41" s="22"/>
      <c r="G41" s="23"/>
      <c r="H41" s="27">
        <f t="shared" si="0"/>
        <v>0</v>
      </c>
      <c r="I41" s="23"/>
      <c r="J41" s="23"/>
      <c r="K41" s="3"/>
    </row>
    <row r="42" spans="1:12" x14ac:dyDescent="0.25">
      <c r="A42" s="21" t="s">
        <v>167</v>
      </c>
      <c r="B42" s="72"/>
      <c r="C42" s="4"/>
      <c r="D42" s="4"/>
      <c r="E42" s="23"/>
      <c r="F42" s="22"/>
      <c r="G42" s="23"/>
      <c r="H42" s="27">
        <f t="shared" si="0"/>
        <v>0</v>
      </c>
      <c r="I42" s="23"/>
      <c r="J42" s="23"/>
      <c r="K42" s="3"/>
    </row>
    <row r="43" spans="1:12" x14ac:dyDescent="0.25">
      <c r="A43" s="21" t="s">
        <v>168</v>
      </c>
      <c r="B43" s="72"/>
      <c r="C43" s="4"/>
      <c r="D43" s="4"/>
      <c r="E43" s="23"/>
      <c r="F43" s="22"/>
      <c r="G43" s="23"/>
      <c r="H43" s="27">
        <f t="shared" si="0"/>
        <v>0</v>
      </c>
      <c r="I43" s="23"/>
      <c r="J43" s="23"/>
      <c r="K43" s="3"/>
    </row>
    <row r="44" spans="1:12" x14ac:dyDescent="0.25">
      <c r="A44" s="21" t="s">
        <v>169</v>
      </c>
      <c r="B44" s="72"/>
      <c r="C44" s="4"/>
      <c r="D44" s="4"/>
      <c r="E44" s="23"/>
      <c r="F44" s="22"/>
      <c r="G44" s="23"/>
      <c r="H44" s="27">
        <f t="shared" si="0"/>
        <v>0</v>
      </c>
      <c r="I44" s="23"/>
      <c r="J44" s="23"/>
      <c r="K44" s="3"/>
    </row>
    <row r="45" spans="1:12" x14ac:dyDescent="0.25">
      <c r="A45" s="301" t="s">
        <v>49</v>
      </c>
      <c r="B45" s="302"/>
      <c r="C45" s="302"/>
      <c r="D45" s="302"/>
      <c r="E45" s="302"/>
      <c r="F45" s="303"/>
      <c r="G45" s="28">
        <f>SUM(G15:G44)</f>
        <v>0</v>
      </c>
      <c r="H45" s="28">
        <f t="shared" ref="H45:J45" si="1">SUM(H15:H44)</f>
        <v>0</v>
      </c>
      <c r="I45" s="28">
        <f t="shared" si="1"/>
        <v>0</v>
      </c>
      <c r="J45" s="28">
        <f t="shared" si="1"/>
        <v>0</v>
      </c>
      <c r="K45" s="8"/>
      <c r="L45" s="2" t="b">
        <f>I45+J45=H45</f>
        <v>1</v>
      </c>
    </row>
    <row r="46" spans="1:12" x14ac:dyDescent="0.25">
      <c r="A46" s="158"/>
      <c r="B46" s="158"/>
      <c r="C46" s="158"/>
      <c r="D46" s="158"/>
      <c r="E46" s="158"/>
      <c r="F46" s="158"/>
      <c r="G46" s="159"/>
      <c r="H46" s="159"/>
      <c r="I46" s="159"/>
      <c r="J46" s="159"/>
      <c r="K46" s="8"/>
    </row>
    <row r="47" spans="1:12" x14ac:dyDescent="0.25">
      <c r="A47" s="295" t="s">
        <v>256</v>
      </c>
      <c r="B47" s="295"/>
      <c r="C47" s="295"/>
      <c r="D47" s="295"/>
      <c r="E47" s="295"/>
      <c r="F47" s="295"/>
      <c r="G47" s="295"/>
      <c r="H47" s="295"/>
      <c r="I47" s="295"/>
      <c r="J47" s="170"/>
      <c r="K47" s="8"/>
    </row>
    <row r="48" spans="1:12" x14ac:dyDescent="0.25">
      <c r="A48" s="295" t="s">
        <v>257</v>
      </c>
      <c r="B48" s="295"/>
      <c r="C48" s="295"/>
      <c r="D48" s="295"/>
      <c r="E48" s="295"/>
      <c r="F48" s="295"/>
      <c r="G48" s="295"/>
      <c r="H48" s="295"/>
      <c r="I48" s="295"/>
      <c r="J48" s="295"/>
      <c r="K48" s="8"/>
    </row>
    <row r="49" spans="1:10" x14ac:dyDescent="0.25">
      <c r="F49" s="6"/>
      <c r="I49" s="140"/>
    </row>
    <row r="50" spans="1:10" x14ac:dyDescent="0.25">
      <c r="A50" s="92" t="s">
        <v>161</v>
      </c>
      <c r="B50" s="93">
        <f>'I. Informacje Ogólne '!C54</f>
        <v>0</v>
      </c>
      <c r="F50" s="6"/>
    </row>
    <row r="51" spans="1:10" x14ac:dyDescent="0.25">
      <c r="H51" s="216"/>
      <c r="I51" s="216"/>
      <c r="J51" s="216"/>
    </row>
    <row r="52" spans="1:10" ht="15" customHeight="1" x14ac:dyDescent="0.25">
      <c r="A52" s="141"/>
      <c r="H52" s="296" t="s">
        <v>276</v>
      </c>
      <c r="I52" s="296"/>
      <c r="J52" s="296"/>
    </row>
    <row r="53" spans="1:10" ht="15" customHeight="1" x14ac:dyDescent="0.25">
      <c r="H53" s="297"/>
      <c r="I53" s="297"/>
      <c r="J53" s="297"/>
    </row>
    <row r="54" spans="1:10" x14ac:dyDescent="0.25">
      <c r="A54" s="141"/>
    </row>
    <row r="56" spans="1:10" x14ac:dyDescent="0.25">
      <c r="A56" s="141"/>
    </row>
    <row r="58" spans="1:10" x14ac:dyDescent="0.25">
      <c r="A58" s="141"/>
    </row>
    <row r="60" spans="1:10" x14ac:dyDescent="0.25">
      <c r="A60" s="141"/>
    </row>
    <row r="62" spans="1:10" x14ac:dyDescent="0.25">
      <c r="A62" s="141"/>
    </row>
    <row r="64" spans="1:10" x14ac:dyDescent="0.25">
      <c r="A64" s="141"/>
    </row>
    <row r="66" spans="1:1" x14ac:dyDescent="0.25">
      <c r="A66" s="141"/>
    </row>
    <row r="68" spans="1:1" x14ac:dyDescent="0.25">
      <c r="A68" s="141"/>
    </row>
    <row r="70" spans="1:1" x14ac:dyDescent="0.25">
      <c r="A70" s="141"/>
    </row>
  </sheetData>
  <mergeCells count="28">
    <mergeCell ref="F1:K1"/>
    <mergeCell ref="M25:S32"/>
    <mergeCell ref="M8:S12"/>
    <mergeCell ref="N14:Q14"/>
    <mergeCell ref="A8:F8"/>
    <mergeCell ref="A12:A13"/>
    <mergeCell ref="B12:B13"/>
    <mergeCell ref="C12:C13"/>
    <mergeCell ref="D12:D13"/>
    <mergeCell ref="E12:E13"/>
    <mergeCell ref="C5:F5"/>
    <mergeCell ref="C6:F6"/>
    <mergeCell ref="G8:H8"/>
    <mergeCell ref="H12:H13"/>
    <mergeCell ref="I12:J12"/>
    <mergeCell ref="K12:K13"/>
    <mergeCell ref="A47:I47"/>
    <mergeCell ref="A48:J48"/>
    <mergeCell ref="H51:J51"/>
    <mergeCell ref="H52:J53"/>
    <mergeCell ref="L2:S2"/>
    <mergeCell ref="A6:B6"/>
    <mergeCell ref="C4:F4"/>
    <mergeCell ref="A45:F45"/>
    <mergeCell ref="F12:F13"/>
    <mergeCell ref="G12:G13"/>
    <mergeCell ref="A4:B4"/>
    <mergeCell ref="A5:B5"/>
  </mergeCells>
  <phoneticPr fontId="6" type="noConversion"/>
  <conditionalFormatting sqref="G16:G44">
    <cfRule type="cellIs" dxfId="23" priority="11" operator="equal">
      <formula>0</formula>
    </cfRule>
  </conditionalFormatting>
  <conditionalFormatting sqref="B15:G44">
    <cfRule type="cellIs" dxfId="22" priority="7" operator="equal">
      <formula>0</formula>
    </cfRule>
    <cfRule type="cellIs" dxfId="21" priority="10" operator="equal">
      <formula>0</formula>
    </cfRule>
  </conditionalFormatting>
  <conditionalFormatting sqref="I15:K44">
    <cfRule type="cellIs" dxfId="20" priority="8" operator="equal">
      <formula>0</formula>
    </cfRule>
    <cfRule type="cellIs" dxfId="19" priority="9" operator="equal">
      <formula>0</formula>
    </cfRule>
  </conditionalFormatting>
  <conditionalFormatting sqref="G8:H8">
    <cfRule type="cellIs" dxfId="18" priority="6" operator="equal">
      <formula>0</formula>
    </cfRule>
  </conditionalFormatting>
  <conditionalFormatting sqref="H51">
    <cfRule type="containsBlanks" dxfId="17" priority="1">
      <formula>LEN(TRIM(H51))=0</formula>
    </cfRule>
  </conditionalFormatting>
  <dataValidations count="3">
    <dataValidation type="list" allowBlank="1" showInputMessage="1" showErrorMessage="1" error="Proszę wybrać sposób zapłaty z rozwijanej listy " sqref="E15:E44">
      <formula1>$O$3:$O$5</formula1>
    </dataValidation>
    <dataValidation type="date" allowBlank="1" showInputMessage="1" showErrorMessage="1" error="Zgodnie z programem data winna być miedzy 01.01.2020 a31.12.2020" sqref="C15:D44">
      <formula1>43831</formula1>
      <formula2>44196</formula2>
    </dataValidation>
    <dataValidation type="list" allowBlank="1" showInputMessage="1" showErrorMessage="1" error="Proszę wybrać wartość z rozijalnej lisy " sqref="F15:F44">
      <formula1>$P$15:$P$21</formula1>
    </dataValidation>
  </dataValidations>
  <pageMargins left="0.7" right="0.7" top="0.75" bottom="0.75" header="0.3" footer="0.3"/>
  <pageSetup paperSize="9" scale="55" orientation="portrait" horizontalDpi="4294967294" verticalDpi="4294967294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notEqual" id="{DC7D1D60-E333-4181-A4B7-0D4021634608}">
            <xm:f>'I. Informacje Ogólne '!$E$30</xm:f>
            <x14:dxf>
              <font>
                <color rgb="FFFF0000"/>
              </font>
              <fill>
                <patternFill>
                  <bgColor theme="7" tint="0.79998168889431442"/>
                </patternFill>
              </fill>
            </x14:dxf>
          </x14:cfRule>
          <xm:sqref>I45:I46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view="pageBreakPreview" topLeftCell="A7" zoomScale="60" zoomScaleNormal="80" workbookViewId="0">
      <selection activeCell="F49" sqref="F49"/>
    </sheetView>
  </sheetViews>
  <sheetFormatPr defaultColWidth="9.140625" defaultRowHeight="15" x14ac:dyDescent="0.25"/>
  <cols>
    <col min="1" max="1" width="9.140625" style="2"/>
    <col min="2" max="2" width="63.42578125" style="2" customWidth="1"/>
    <col min="3" max="3" width="18.140625" style="2" customWidth="1"/>
    <col min="4" max="4" width="16" style="2" customWidth="1"/>
    <col min="5" max="7" width="14.85546875" style="2" customWidth="1"/>
    <col min="8" max="8" width="18" style="2" customWidth="1"/>
    <col min="9" max="11" width="14.85546875" style="2" customWidth="1"/>
    <col min="12" max="13" width="16.85546875" style="2" customWidth="1"/>
    <col min="14" max="16384" width="9.140625" style="2"/>
  </cols>
  <sheetData>
    <row r="1" spans="1:21" ht="30" customHeight="1" x14ac:dyDescent="0.25">
      <c r="G1" s="26"/>
      <c r="H1" s="348" t="s">
        <v>212</v>
      </c>
      <c r="I1" s="348"/>
      <c r="J1" s="348"/>
      <c r="K1" s="348"/>
      <c r="L1" s="348"/>
      <c r="M1" s="125"/>
      <c r="O1" s="341"/>
      <c r="P1" s="341"/>
      <c r="Q1" s="341"/>
      <c r="R1" s="341"/>
      <c r="S1" s="341"/>
      <c r="T1" s="341"/>
      <c r="U1" s="341"/>
    </row>
    <row r="2" spans="1:21" ht="30" customHeight="1" x14ac:dyDescent="0.35">
      <c r="A2" s="142" t="s">
        <v>217</v>
      </c>
      <c r="B2" s="64"/>
      <c r="C2" s="64"/>
      <c r="D2" s="64"/>
      <c r="E2" s="64"/>
      <c r="F2" s="64"/>
      <c r="G2" s="26"/>
      <c r="H2" s="143"/>
      <c r="I2" s="143"/>
      <c r="J2" s="143"/>
      <c r="K2" s="143"/>
      <c r="L2" s="143"/>
      <c r="M2" s="125"/>
      <c r="O2" s="31"/>
      <c r="P2" s="31"/>
      <c r="Q2" s="31"/>
      <c r="R2" s="31"/>
      <c r="S2" s="31"/>
      <c r="T2" s="31"/>
      <c r="U2" s="31"/>
    </row>
    <row r="3" spans="1:21" ht="25.5" customHeight="1" x14ac:dyDescent="0.25">
      <c r="A3" s="29"/>
      <c r="B3" s="30"/>
      <c r="C3" s="18"/>
      <c r="D3" s="18"/>
      <c r="E3" s="18"/>
      <c r="F3" s="18"/>
      <c r="G3" s="18"/>
      <c r="H3" s="31"/>
      <c r="I3" s="31"/>
      <c r="J3" s="31"/>
      <c r="K3" s="31"/>
      <c r="L3" s="31"/>
      <c r="M3" s="31"/>
      <c r="N3" s="332"/>
      <c r="O3" s="332"/>
      <c r="P3" s="332"/>
      <c r="Q3" s="332"/>
      <c r="R3" s="332"/>
      <c r="S3" s="332"/>
      <c r="T3" s="332"/>
    </row>
    <row r="4" spans="1:21" ht="25.5" customHeight="1" x14ac:dyDescent="0.25">
      <c r="A4" s="244" t="s">
        <v>277</v>
      </c>
      <c r="B4" s="244"/>
      <c r="C4" s="298">
        <f>'I. Informacje Ogólne '!C16:F16</f>
        <v>0</v>
      </c>
      <c r="D4" s="299"/>
      <c r="E4" s="299"/>
      <c r="F4" s="300"/>
      <c r="G4" s="18"/>
      <c r="N4" s="332"/>
      <c r="O4" s="332"/>
      <c r="P4" s="332"/>
      <c r="Q4" s="332"/>
      <c r="R4" s="332"/>
      <c r="S4" s="332"/>
      <c r="T4" s="332"/>
    </row>
    <row r="5" spans="1:21" ht="25.5" customHeight="1" x14ac:dyDescent="0.25">
      <c r="A5" s="244" t="s">
        <v>127</v>
      </c>
      <c r="B5" s="244"/>
      <c r="C5" s="298">
        <f>'I. Informacje Ogólne '!C21:F21</f>
        <v>0</v>
      </c>
      <c r="D5" s="299"/>
      <c r="E5" s="299"/>
      <c r="F5" s="300"/>
      <c r="G5" s="18"/>
      <c r="H5" s="32"/>
      <c r="I5" s="32"/>
      <c r="J5" s="32"/>
      <c r="K5" s="32"/>
      <c r="L5" s="32"/>
      <c r="M5" s="32"/>
      <c r="N5" s="332"/>
      <c r="O5" s="332"/>
      <c r="P5" s="332"/>
      <c r="Q5" s="332"/>
      <c r="R5" s="332"/>
      <c r="S5" s="332"/>
      <c r="T5" s="332"/>
    </row>
    <row r="6" spans="1:21" ht="25.5" customHeight="1" x14ac:dyDescent="0.25">
      <c r="A6" s="244" t="s">
        <v>128</v>
      </c>
      <c r="B6" s="244"/>
      <c r="C6" s="298">
        <f>'I. Informacje Ogólne '!C22:F22</f>
        <v>0</v>
      </c>
      <c r="D6" s="299"/>
      <c r="E6" s="299"/>
      <c r="F6" s="300"/>
      <c r="G6" s="18"/>
      <c r="H6" s="32"/>
      <c r="I6" s="32"/>
      <c r="J6" s="32"/>
      <c r="K6" s="32"/>
      <c r="L6" s="32"/>
      <c r="M6" s="32"/>
      <c r="N6" s="332"/>
      <c r="O6" s="332"/>
      <c r="P6" s="332"/>
      <c r="Q6" s="332"/>
      <c r="R6" s="332"/>
      <c r="S6" s="332"/>
      <c r="T6" s="332"/>
    </row>
    <row r="7" spans="1:21" ht="25.5" customHeight="1" x14ac:dyDescent="0.25">
      <c r="A7" s="42"/>
      <c r="B7" s="42"/>
      <c r="C7" s="16"/>
      <c r="D7" s="16"/>
      <c r="E7" s="16"/>
      <c r="F7" s="16"/>
      <c r="G7" s="18"/>
      <c r="H7" s="32"/>
      <c r="I7" s="32"/>
      <c r="J7" s="32"/>
      <c r="K7" s="32"/>
      <c r="L7" s="32"/>
      <c r="M7" s="32"/>
      <c r="N7" s="332"/>
      <c r="O7" s="332"/>
      <c r="P7" s="332"/>
      <c r="Q7" s="332"/>
      <c r="R7" s="332"/>
      <c r="S7" s="332"/>
      <c r="T7" s="332"/>
    </row>
    <row r="8" spans="1:21" ht="25.5" customHeight="1" x14ac:dyDescent="0.25">
      <c r="A8" s="46" t="s">
        <v>125</v>
      </c>
      <c r="B8" s="42"/>
      <c r="C8" s="16"/>
      <c r="D8" s="16"/>
      <c r="E8" s="16"/>
      <c r="F8" s="16"/>
      <c r="G8" s="18"/>
      <c r="H8" s="32"/>
      <c r="I8" s="32"/>
      <c r="J8" s="32"/>
      <c r="K8" s="32"/>
      <c r="L8" s="32"/>
      <c r="M8" s="32"/>
      <c r="N8" s="332"/>
      <c r="O8" s="332"/>
      <c r="P8" s="332"/>
      <c r="Q8" s="332"/>
      <c r="R8" s="332"/>
      <c r="S8" s="332"/>
      <c r="T8" s="332"/>
    </row>
    <row r="9" spans="1:21" ht="25.5" customHeight="1" x14ac:dyDescent="0.25">
      <c r="A9" s="42"/>
      <c r="B9" s="42"/>
      <c r="C9" s="16"/>
      <c r="D9" s="16"/>
      <c r="E9" s="16"/>
      <c r="F9" s="16"/>
      <c r="G9" s="18"/>
      <c r="H9" s="32"/>
      <c r="I9" s="32"/>
      <c r="J9" s="32"/>
      <c r="K9" s="32"/>
      <c r="L9" s="32"/>
      <c r="M9" s="32"/>
      <c r="N9" s="332"/>
      <c r="O9" s="332"/>
      <c r="P9" s="332"/>
      <c r="Q9" s="332"/>
      <c r="R9" s="332"/>
      <c r="S9" s="332"/>
      <c r="T9" s="332"/>
    </row>
    <row r="10" spans="1:21" ht="25.5" customHeight="1" x14ac:dyDescent="0.25">
      <c r="A10" s="328" t="s">
        <v>157</v>
      </c>
      <c r="B10" s="328"/>
      <c r="C10" s="328"/>
      <c r="D10" s="328"/>
      <c r="E10" s="328"/>
      <c r="F10" s="328"/>
      <c r="G10" s="328"/>
      <c r="H10" s="328"/>
      <c r="I10" s="328"/>
      <c r="J10" s="328"/>
      <c r="K10" s="328"/>
      <c r="L10" s="328"/>
      <c r="M10" s="18"/>
      <c r="N10" s="332"/>
      <c r="O10" s="332"/>
      <c r="P10" s="332"/>
      <c r="Q10" s="332"/>
      <c r="R10" s="332"/>
      <c r="S10" s="332"/>
      <c r="T10" s="332"/>
    </row>
    <row r="11" spans="1:21" ht="25.5" customHeight="1" x14ac:dyDescent="0.25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33"/>
      <c r="M11" s="18"/>
      <c r="N11" s="332"/>
      <c r="O11" s="332"/>
      <c r="P11" s="332"/>
      <c r="Q11" s="332"/>
      <c r="R11" s="332"/>
      <c r="S11" s="332"/>
      <c r="T11" s="332"/>
    </row>
    <row r="12" spans="1:21" s="10" customFormat="1" ht="21.75" customHeight="1" x14ac:dyDescent="0.25">
      <c r="A12" s="342" t="s">
        <v>12</v>
      </c>
      <c r="B12" s="342" t="s">
        <v>77</v>
      </c>
      <c r="C12" s="343" t="s">
        <v>165</v>
      </c>
      <c r="D12" s="343"/>
      <c r="E12" s="343"/>
      <c r="F12" s="343"/>
      <c r="G12" s="344" t="s">
        <v>78</v>
      </c>
      <c r="H12" s="345"/>
      <c r="I12" s="345"/>
      <c r="J12" s="346"/>
      <c r="K12" s="347" t="s">
        <v>137</v>
      </c>
      <c r="L12" s="347" t="s">
        <v>79</v>
      </c>
      <c r="M12" s="145"/>
      <c r="N12" s="332"/>
      <c r="O12" s="332"/>
      <c r="P12" s="332"/>
      <c r="Q12" s="332"/>
      <c r="R12" s="332"/>
      <c r="S12" s="332"/>
      <c r="T12" s="332"/>
    </row>
    <row r="13" spans="1:21" s="10" customFormat="1" ht="42.75" customHeight="1" x14ac:dyDescent="0.25">
      <c r="A13" s="342"/>
      <c r="B13" s="342"/>
      <c r="C13" s="40" t="s">
        <v>138</v>
      </c>
      <c r="D13" s="40" t="s">
        <v>139</v>
      </c>
      <c r="E13" s="40" t="s">
        <v>49</v>
      </c>
      <c r="F13" s="40" t="s">
        <v>80</v>
      </c>
      <c r="G13" s="40" t="s">
        <v>138</v>
      </c>
      <c r="H13" s="40" t="s">
        <v>139</v>
      </c>
      <c r="I13" s="40" t="s">
        <v>49</v>
      </c>
      <c r="J13" s="40" t="s">
        <v>80</v>
      </c>
      <c r="K13" s="347"/>
      <c r="L13" s="347"/>
      <c r="M13" s="2"/>
      <c r="N13" s="2"/>
      <c r="O13" s="2"/>
      <c r="P13" s="2"/>
      <c r="Q13" s="2"/>
      <c r="R13" s="2"/>
      <c r="S13" s="2"/>
      <c r="T13" s="2"/>
    </row>
    <row r="14" spans="1:21" x14ac:dyDescent="0.25">
      <c r="A14" s="19">
        <v>1</v>
      </c>
      <c r="B14" s="19">
        <v>2</v>
      </c>
      <c r="C14" s="19">
        <v>3</v>
      </c>
      <c r="D14" s="19">
        <v>4</v>
      </c>
      <c r="E14" s="19" t="s">
        <v>81</v>
      </c>
      <c r="F14" s="19" t="s">
        <v>82</v>
      </c>
      <c r="G14" s="19">
        <v>7</v>
      </c>
      <c r="H14" s="19">
        <v>8</v>
      </c>
      <c r="I14" s="19" t="s">
        <v>83</v>
      </c>
      <c r="J14" s="19" t="s">
        <v>84</v>
      </c>
      <c r="K14" s="19" t="s">
        <v>124</v>
      </c>
      <c r="L14" s="19" t="s">
        <v>85</v>
      </c>
      <c r="N14" s="178" t="s">
        <v>170</v>
      </c>
      <c r="O14" s="179"/>
      <c r="P14" s="179"/>
      <c r="Q14" s="179"/>
      <c r="R14" s="179"/>
      <c r="S14" s="179"/>
      <c r="T14" s="180"/>
    </row>
    <row r="15" spans="1:21" x14ac:dyDescent="0.25">
      <c r="A15" s="118" t="s">
        <v>17</v>
      </c>
      <c r="B15" s="118" t="s">
        <v>86</v>
      </c>
      <c r="C15" s="34"/>
      <c r="D15" s="34"/>
      <c r="E15" s="35">
        <f>C15+D15</f>
        <v>0</v>
      </c>
      <c r="F15" s="36">
        <f>IFERROR(C15/E15,0)</f>
        <v>0</v>
      </c>
      <c r="G15" s="41">
        <f>SUMIF('IV. Zestawienie wydatków'!F15:F44,M15,'IV. Zestawienie wydatków'!I15:I44)</f>
        <v>0</v>
      </c>
      <c r="H15" s="41">
        <f>SUMIF('IV. Zestawienie wydatków'!F15:F44,M15,'IV. Zestawienie wydatków'!J15:J44)</f>
        <v>0</v>
      </c>
      <c r="I15" s="35">
        <f>G15+H15</f>
        <v>0</v>
      </c>
      <c r="J15" s="36">
        <f>IFERROR(G15/I15,0)</f>
        <v>0</v>
      </c>
      <c r="K15" s="43">
        <f>E15-I15</f>
        <v>0</v>
      </c>
      <c r="L15" s="57" t="e">
        <f>F15/J15</f>
        <v>#DIV/0!</v>
      </c>
      <c r="M15" s="2" t="s">
        <v>129</v>
      </c>
      <c r="N15" s="181"/>
      <c r="O15" s="182"/>
      <c r="P15" s="182"/>
      <c r="Q15" s="182"/>
      <c r="R15" s="182"/>
      <c r="S15" s="182"/>
      <c r="T15" s="183"/>
    </row>
    <row r="16" spans="1:21" ht="30" x14ac:dyDescent="0.25">
      <c r="A16" s="118" t="s">
        <v>29</v>
      </c>
      <c r="B16" s="118" t="s">
        <v>87</v>
      </c>
      <c r="C16" s="34"/>
      <c r="D16" s="34"/>
      <c r="E16" s="35">
        <f t="shared" ref="E16:E21" si="0">C16+D16</f>
        <v>0</v>
      </c>
      <c r="F16" s="36">
        <f>IFERROR(C16/E16,0)</f>
        <v>0</v>
      </c>
      <c r="G16" s="41">
        <f>SUMIF('IV. Zestawienie wydatków'!F15:F44,M16,'IV. Zestawienie wydatków'!I15:I44)</f>
        <v>0</v>
      </c>
      <c r="H16" s="41">
        <f>SUMIF('IV. Zestawienie wydatków'!F15:F44,M16,'IV. Zestawienie wydatków'!J15:J44)</f>
        <v>0</v>
      </c>
      <c r="I16" s="35">
        <f t="shared" ref="I16:I21" si="1">G16+H16</f>
        <v>0</v>
      </c>
      <c r="J16" s="36">
        <f t="shared" ref="J16:J22" si="2">IFERROR(G16/I16,0)</f>
        <v>0</v>
      </c>
      <c r="K16" s="43">
        <f t="shared" ref="K16:K22" si="3">E16-I16</f>
        <v>0</v>
      </c>
      <c r="L16" s="57" t="e">
        <f t="shared" ref="L16:L22" si="4">F16/J16</f>
        <v>#DIV/0!</v>
      </c>
      <c r="M16" s="2" t="s">
        <v>130</v>
      </c>
      <c r="N16" s="181"/>
      <c r="O16" s="182"/>
      <c r="P16" s="182"/>
      <c r="Q16" s="182"/>
      <c r="R16" s="182"/>
      <c r="S16" s="182"/>
      <c r="T16" s="183"/>
    </row>
    <row r="17" spans="1:20" ht="30" x14ac:dyDescent="0.25">
      <c r="A17" s="118" t="s">
        <v>31</v>
      </c>
      <c r="B17" s="118" t="s">
        <v>88</v>
      </c>
      <c r="C17" s="34"/>
      <c r="D17" s="34"/>
      <c r="E17" s="35">
        <f t="shared" si="0"/>
        <v>0</v>
      </c>
      <c r="F17" s="36">
        <f t="shared" ref="F17:F22" si="5">IFERROR(C17/E17,0)</f>
        <v>0</v>
      </c>
      <c r="G17" s="41">
        <f>SUMIF('IV. Zestawienie wydatków'!F15:F44,M17,'IV. Zestawienie wydatków'!I15:I44)</f>
        <v>0</v>
      </c>
      <c r="H17" s="41">
        <f>SUMIF('IV. Zestawienie wydatków'!F15:F44,M17,'IV. Zestawienie wydatków'!J15:J44)</f>
        <v>0</v>
      </c>
      <c r="I17" s="35">
        <f t="shared" si="1"/>
        <v>0</v>
      </c>
      <c r="J17" s="36">
        <f t="shared" si="2"/>
        <v>0</v>
      </c>
      <c r="K17" s="43">
        <f t="shared" si="3"/>
        <v>0</v>
      </c>
      <c r="L17" s="57" t="e">
        <f t="shared" si="4"/>
        <v>#DIV/0!</v>
      </c>
      <c r="M17" s="2" t="s">
        <v>131</v>
      </c>
      <c r="N17" s="181"/>
      <c r="O17" s="182"/>
      <c r="P17" s="182"/>
      <c r="Q17" s="182"/>
      <c r="R17" s="182"/>
      <c r="S17" s="182"/>
      <c r="T17" s="183"/>
    </row>
    <row r="18" spans="1:20" x14ac:dyDescent="0.25">
      <c r="A18" s="118" t="s">
        <v>19</v>
      </c>
      <c r="B18" s="118" t="s">
        <v>89</v>
      </c>
      <c r="C18" s="34"/>
      <c r="D18" s="34"/>
      <c r="E18" s="35">
        <f t="shared" si="0"/>
        <v>0</v>
      </c>
      <c r="F18" s="36">
        <f t="shared" si="5"/>
        <v>0</v>
      </c>
      <c r="G18" s="41">
        <f>SUMIF('IV. Zestawienie wydatków'!F15:F44,M18,'IV. Zestawienie wydatków'!I15:I44)</f>
        <v>0</v>
      </c>
      <c r="H18" s="41">
        <f>SUMIF('IV. Zestawienie wydatków'!F15:F44,M18,'IV. Zestawienie wydatków'!J15:J44)</f>
        <v>0</v>
      </c>
      <c r="I18" s="35">
        <f t="shared" si="1"/>
        <v>0</v>
      </c>
      <c r="J18" s="36">
        <f t="shared" si="2"/>
        <v>0</v>
      </c>
      <c r="K18" s="43">
        <f t="shared" si="3"/>
        <v>0</v>
      </c>
      <c r="L18" s="57" t="e">
        <f t="shared" si="4"/>
        <v>#DIV/0!</v>
      </c>
      <c r="M18" s="2" t="s">
        <v>132</v>
      </c>
      <c r="N18" s="181"/>
      <c r="O18" s="182"/>
      <c r="P18" s="182"/>
      <c r="Q18" s="182"/>
      <c r="R18" s="182"/>
      <c r="S18" s="182"/>
      <c r="T18" s="183"/>
    </row>
    <row r="19" spans="1:20" x14ac:dyDescent="0.25">
      <c r="A19" s="118" t="s">
        <v>20</v>
      </c>
      <c r="B19" s="118" t="s">
        <v>90</v>
      </c>
      <c r="C19" s="34"/>
      <c r="D19" s="34"/>
      <c r="E19" s="35">
        <f t="shared" si="0"/>
        <v>0</v>
      </c>
      <c r="F19" s="36">
        <f t="shared" si="5"/>
        <v>0</v>
      </c>
      <c r="G19" s="41">
        <f>SUMIF('IV. Zestawienie wydatków'!F15:F44,M19,'IV. Zestawienie wydatków'!I15:I44)</f>
        <v>0</v>
      </c>
      <c r="H19" s="41">
        <f>SUMIF('IV. Zestawienie wydatków'!F15:F44,M19,'IV. Zestawienie wydatków'!J15:J44)</f>
        <v>0</v>
      </c>
      <c r="I19" s="35">
        <f t="shared" si="1"/>
        <v>0</v>
      </c>
      <c r="J19" s="36">
        <f t="shared" si="2"/>
        <v>0</v>
      </c>
      <c r="K19" s="43">
        <f t="shared" si="3"/>
        <v>0</v>
      </c>
      <c r="L19" s="57" t="e">
        <f t="shared" si="4"/>
        <v>#DIV/0!</v>
      </c>
      <c r="M19" s="2" t="s">
        <v>133</v>
      </c>
      <c r="N19" s="181"/>
      <c r="O19" s="182"/>
      <c r="P19" s="182"/>
      <c r="Q19" s="182"/>
      <c r="R19" s="182"/>
      <c r="S19" s="182"/>
      <c r="T19" s="183"/>
    </row>
    <row r="20" spans="1:20" x14ac:dyDescent="0.25">
      <c r="A20" s="118" t="s">
        <v>35</v>
      </c>
      <c r="B20" s="118" t="s">
        <v>91</v>
      </c>
      <c r="C20" s="34"/>
      <c r="D20" s="34"/>
      <c r="E20" s="35">
        <f t="shared" si="0"/>
        <v>0</v>
      </c>
      <c r="F20" s="36">
        <f t="shared" si="5"/>
        <v>0</v>
      </c>
      <c r="G20" s="41">
        <f>SUMIF('IV. Zestawienie wydatków'!F15:F44,M20,'IV. Zestawienie wydatków'!I15:I44)</f>
        <v>0</v>
      </c>
      <c r="H20" s="41">
        <f>SUMIF('IV. Zestawienie wydatków'!F15:F44,M20,'IV. Zestawienie wydatków'!J15:J44)</f>
        <v>0</v>
      </c>
      <c r="I20" s="35">
        <f t="shared" si="1"/>
        <v>0</v>
      </c>
      <c r="J20" s="36">
        <f t="shared" si="2"/>
        <v>0</v>
      </c>
      <c r="K20" s="43">
        <f t="shared" si="3"/>
        <v>0</v>
      </c>
      <c r="L20" s="57" t="e">
        <f t="shared" si="4"/>
        <v>#DIV/0!</v>
      </c>
      <c r="M20" s="2" t="s">
        <v>91</v>
      </c>
      <c r="N20" s="181"/>
      <c r="O20" s="182"/>
      <c r="P20" s="182"/>
      <c r="Q20" s="182"/>
      <c r="R20" s="182"/>
      <c r="S20" s="182"/>
      <c r="T20" s="183"/>
    </row>
    <row r="21" spans="1:20" x14ac:dyDescent="0.25">
      <c r="A21" s="118" t="s">
        <v>37</v>
      </c>
      <c r="B21" s="37" t="s">
        <v>92</v>
      </c>
      <c r="C21" s="34"/>
      <c r="D21" s="34"/>
      <c r="E21" s="35">
        <f t="shared" si="0"/>
        <v>0</v>
      </c>
      <c r="F21" s="36">
        <f t="shared" si="5"/>
        <v>0</v>
      </c>
      <c r="G21" s="41">
        <f>SUMIF('IV. Zestawienie wydatków'!F15:F44,M21,'IV. Zestawienie wydatków'!I15:I44)</f>
        <v>0</v>
      </c>
      <c r="H21" s="41">
        <f>SUMIF('IV. Zestawienie wydatków'!F15:F44,M21,'IV. Zestawienie wydatków'!J15:J44)</f>
        <v>0</v>
      </c>
      <c r="I21" s="35">
        <f t="shared" si="1"/>
        <v>0</v>
      </c>
      <c r="J21" s="36">
        <f t="shared" si="2"/>
        <v>0</v>
      </c>
      <c r="K21" s="43">
        <f t="shared" si="3"/>
        <v>0</v>
      </c>
      <c r="L21" s="57" t="e">
        <f t="shared" si="4"/>
        <v>#DIV/0!</v>
      </c>
      <c r="M21" s="2" t="s">
        <v>134</v>
      </c>
      <c r="N21" s="184"/>
      <c r="O21" s="185"/>
      <c r="P21" s="185"/>
      <c r="Q21" s="185"/>
      <c r="R21" s="185"/>
      <c r="S21" s="185"/>
      <c r="T21" s="186"/>
    </row>
    <row r="22" spans="1:20" x14ac:dyDescent="0.25">
      <c r="A22" s="118" t="s">
        <v>39</v>
      </c>
      <c r="B22" s="44" t="s">
        <v>93</v>
      </c>
      <c r="C22" s="38">
        <f>SUM(C15:C21)</f>
        <v>0</v>
      </c>
      <c r="D22" s="38">
        <f t="shared" ref="D22:E22" si="6">SUM(D15:D21)</f>
        <v>0</v>
      </c>
      <c r="E22" s="38">
        <f t="shared" si="6"/>
        <v>0</v>
      </c>
      <c r="F22" s="39">
        <f t="shared" si="5"/>
        <v>0</v>
      </c>
      <c r="G22" s="38">
        <f>SUM(G15:G21)</f>
        <v>0</v>
      </c>
      <c r="H22" s="38">
        <f>SUM(H15:H21)</f>
        <v>0</v>
      </c>
      <c r="I22" s="38">
        <f>SUM(I15:I21)</f>
        <v>0</v>
      </c>
      <c r="J22" s="39">
        <f t="shared" si="2"/>
        <v>0</v>
      </c>
      <c r="K22" s="45">
        <f t="shared" si="3"/>
        <v>0</v>
      </c>
      <c r="L22" s="57" t="e">
        <f t="shared" si="4"/>
        <v>#DIV/0!</v>
      </c>
      <c r="M22" s="146"/>
    </row>
    <row r="23" spans="1:20" x14ac:dyDescent="0.25">
      <c r="B23" s="60"/>
      <c r="C23" s="60"/>
      <c r="D23" s="60"/>
      <c r="E23" s="60"/>
      <c r="F23" s="60"/>
      <c r="G23" s="144" t="b">
        <f>G22='IV. Zestawienie wydatków'!I45</f>
        <v>1</v>
      </c>
      <c r="H23" s="58" t="b">
        <f>H22='IV. Zestawienie wydatków'!J45</f>
        <v>1</v>
      </c>
      <c r="I23" s="58"/>
      <c r="J23" s="58"/>
      <c r="K23" s="58"/>
      <c r="L23" s="58"/>
      <c r="M23" s="146"/>
      <c r="N23" s="18"/>
    </row>
    <row r="24" spans="1:20" ht="18.75" customHeight="1" x14ac:dyDescent="0.25">
      <c r="A24" s="329" t="s">
        <v>76</v>
      </c>
      <c r="B24" s="330"/>
      <c r="C24" s="327"/>
      <c r="D24" s="327"/>
      <c r="E24" s="327"/>
      <c r="F24" s="327"/>
      <c r="G24" s="327"/>
      <c r="H24" s="327"/>
      <c r="I24" s="327"/>
      <c r="J24" s="327"/>
      <c r="K24" s="327"/>
      <c r="L24" s="327"/>
      <c r="M24" s="147"/>
      <c r="N24" s="18"/>
    </row>
    <row r="25" spans="1:20" x14ac:dyDescent="0.25">
      <c r="A25" s="331"/>
      <c r="B25" s="331"/>
      <c r="C25" s="331"/>
      <c r="D25" s="331"/>
      <c r="E25" s="331"/>
      <c r="F25" s="331"/>
      <c r="G25" s="331"/>
      <c r="H25" s="18"/>
      <c r="I25" s="18"/>
      <c r="J25" s="18"/>
      <c r="K25" s="18"/>
      <c r="L25" s="18"/>
      <c r="M25" s="18"/>
      <c r="N25" s="18"/>
    </row>
    <row r="26" spans="1:20" ht="15" customHeight="1" x14ac:dyDescent="0.25">
      <c r="A26" s="328" t="s">
        <v>158</v>
      </c>
      <c r="B26" s="328"/>
      <c r="C26" s="328"/>
      <c r="D26" s="328"/>
      <c r="E26" s="328"/>
      <c r="F26" s="328"/>
      <c r="G26" s="328"/>
      <c r="H26" s="328"/>
      <c r="I26" s="328"/>
      <c r="J26" s="18"/>
      <c r="K26" s="18"/>
      <c r="L26" s="18"/>
      <c r="M26" s="18"/>
      <c r="N26" s="18"/>
    </row>
    <row r="27" spans="1:20" x14ac:dyDescent="0.25">
      <c r="A27" s="122"/>
      <c r="B27" s="122"/>
      <c r="C27" s="122"/>
      <c r="D27" s="122"/>
      <c r="E27" s="122"/>
      <c r="F27" s="122"/>
      <c r="G27" s="122"/>
      <c r="H27" s="121"/>
      <c r="I27" s="121"/>
      <c r="J27" s="18"/>
      <c r="K27" s="18"/>
      <c r="L27" s="18"/>
      <c r="M27" s="18"/>
      <c r="N27" s="18"/>
    </row>
    <row r="28" spans="1:20" ht="15" customHeight="1" x14ac:dyDescent="0.25">
      <c r="A28" s="275" t="s">
        <v>12</v>
      </c>
      <c r="B28" s="333" t="s">
        <v>13</v>
      </c>
      <c r="C28" s="334" t="s">
        <v>138</v>
      </c>
      <c r="D28" s="336" t="s">
        <v>159</v>
      </c>
      <c r="E28" s="337" t="s">
        <v>160</v>
      </c>
      <c r="F28" s="337"/>
      <c r="G28" s="338"/>
      <c r="H28" s="339" t="s">
        <v>120</v>
      </c>
      <c r="I28" s="339" t="s">
        <v>14</v>
      </c>
      <c r="J28" s="18"/>
      <c r="K28" s="18"/>
      <c r="L28" s="18"/>
      <c r="M28" s="18"/>
      <c r="N28" s="18"/>
    </row>
    <row r="29" spans="1:20" ht="30" x14ac:dyDescent="0.25">
      <c r="A29" s="275"/>
      <c r="B29" s="333"/>
      <c r="C29" s="335"/>
      <c r="D29" s="333"/>
      <c r="E29" s="17" t="s">
        <v>216</v>
      </c>
      <c r="F29" s="13" t="s">
        <v>97</v>
      </c>
      <c r="G29" s="13" t="s">
        <v>98</v>
      </c>
      <c r="H29" s="340"/>
      <c r="I29" s="340"/>
      <c r="J29" s="161"/>
      <c r="K29" s="162"/>
    </row>
    <row r="30" spans="1:20" x14ac:dyDescent="0.25">
      <c r="A30" s="14">
        <v>1</v>
      </c>
      <c r="B30" s="14">
        <v>2</v>
      </c>
      <c r="C30" s="14">
        <v>3</v>
      </c>
      <c r="D30" s="14" t="s">
        <v>99</v>
      </c>
      <c r="E30" s="14" t="s">
        <v>15</v>
      </c>
      <c r="F30" s="14" t="s">
        <v>16</v>
      </c>
      <c r="G30" s="14" t="s">
        <v>100</v>
      </c>
      <c r="H30" s="14" t="s">
        <v>101</v>
      </c>
      <c r="I30" s="14" t="s">
        <v>102</v>
      </c>
      <c r="J30" s="14" t="s">
        <v>258</v>
      </c>
      <c r="K30" s="14" t="s">
        <v>259</v>
      </c>
    </row>
    <row r="31" spans="1:20" ht="28.5" customHeight="1" x14ac:dyDescent="0.25">
      <c r="A31" s="116" t="s">
        <v>17</v>
      </c>
      <c r="B31" s="116" t="s">
        <v>119</v>
      </c>
      <c r="C31" s="62">
        <f>C22</f>
        <v>0</v>
      </c>
      <c r="D31" s="62">
        <f>E31+F31+G31</f>
        <v>0</v>
      </c>
      <c r="E31" s="61"/>
      <c r="F31" s="61"/>
      <c r="G31" s="61"/>
      <c r="H31" s="62">
        <f>C31+D31</f>
        <v>0</v>
      </c>
      <c r="I31" s="63" t="e">
        <f>C31/H31</f>
        <v>#DIV/0!</v>
      </c>
      <c r="J31" s="2" t="b">
        <f>D31=D22</f>
        <v>1</v>
      </c>
      <c r="K31" s="2" t="b">
        <f>C31=C22</f>
        <v>1</v>
      </c>
    </row>
    <row r="32" spans="1:20" ht="30.75" customHeight="1" x14ac:dyDescent="0.25">
      <c r="A32" s="116">
        <v>2</v>
      </c>
      <c r="B32" s="116" t="s">
        <v>18</v>
      </c>
      <c r="C32" s="62">
        <f>G22</f>
        <v>0</v>
      </c>
      <c r="D32" s="62">
        <f>E32+F32+G32</f>
        <v>0</v>
      </c>
      <c r="E32" s="71"/>
      <c r="F32" s="71"/>
      <c r="G32" s="71"/>
      <c r="H32" s="62">
        <f>C32+D32</f>
        <v>0</v>
      </c>
      <c r="I32" s="63" t="e">
        <f>C32/H32</f>
        <v>#DIV/0!</v>
      </c>
      <c r="J32" s="2" t="b">
        <f>D32=H22</f>
        <v>1</v>
      </c>
      <c r="K32" s="2" t="b">
        <f>C32=G22</f>
        <v>1</v>
      </c>
    </row>
    <row r="33" spans="1:15" x14ac:dyDescent="0.25">
      <c r="A33" s="326" t="s">
        <v>121</v>
      </c>
      <c r="B33" s="326"/>
      <c r="C33" s="326"/>
      <c r="D33" s="326"/>
      <c r="E33" s="326"/>
      <c r="F33" s="326"/>
      <c r="G33" s="326"/>
      <c r="H33" s="326"/>
      <c r="I33" s="15" t="e">
        <f>I32-I31</f>
        <v>#DIV/0!</v>
      </c>
    </row>
    <row r="35" spans="1:15" x14ac:dyDescent="0.25">
      <c r="A35" s="92" t="s">
        <v>161</v>
      </c>
      <c r="B35" s="93">
        <f>'I. Informacje Ogólne '!C54</f>
        <v>0</v>
      </c>
      <c r="H35" s="216"/>
      <c r="I35" s="216"/>
      <c r="J35" s="216"/>
    </row>
    <row r="36" spans="1:15" x14ac:dyDescent="0.25">
      <c r="H36" s="296" t="s">
        <v>174</v>
      </c>
      <c r="I36" s="296"/>
      <c r="J36" s="296"/>
      <c r="O36" s="12"/>
    </row>
    <row r="37" spans="1:15" x14ac:dyDescent="0.25">
      <c r="H37" s="297"/>
      <c r="I37" s="297"/>
      <c r="J37" s="297"/>
    </row>
    <row r="38" spans="1:15" ht="15" customHeight="1" x14ac:dyDescent="0.25"/>
  </sheetData>
  <mergeCells count="31">
    <mergeCell ref="O1:U1"/>
    <mergeCell ref="A12:A13"/>
    <mergeCell ref="B12:B13"/>
    <mergeCell ref="C12:F12"/>
    <mergeCell ref="G12:J12"/>
    <mergeCell ref="K12:K13"/>
    <mergeCell ref="L12:L13"/>
    <mergeCell ref="A4:B4"/>
    <mergeCell ref="C4:F4"/>
    <mergeCell ref="A5:B5"/>
    <mergeCell ref="C5:F5"/>
    <mergeCell ref="C6:F6"/>
    <mergeCell ref="A6:B6"/>
    <mergeCell ref="H1:L1"/>
    <mergeCell ref="N14:T21"/>
    <mergeCell ref="N3:T12"/>
    <mergeCell ref="A26:I26"/>
    <mergeCell ref="A28:A29"/>
    <mergeCell ref="B28:B29"/>
    <mergeCell ref="C28:C29"/>
    <mergeCell ref="D28:D29"/>
    <mergeCell ref="E28:G28"/>
    <mergeCell ref="H28:H29"/>
    <mergeCell ref="I28:I29"/>
    <mergeCell ref="A33:H33"/>
    <mergeCell ref="C24:L24"/>
    <mergeCell ref="A10:L10"/>
    <mergeCell ref="H35:J35"/>
    <mergeCell ref="H36:J37"/>
    <mergeCell ref="A24:B24"/>
    <mergeCell ref="A25:G25"/>
  </mergeCells>
  <conditionalFormatting sqref="C15:D21">
    <cfRule type="cellIs" dxfId="15" priority="19" operator="equal">
      <formula>0</formula>
    </cfRule>
    <cfRule type="cellIs" dxfId="14" priority="20" operator="equal">
      <formula>-1</formula>
    </cfRule>
  </conditionalFormatting>
  <conditionalFormatting sqref="I33">
    <cfRule type="cellIs" dxfId="13" priority="18" operator="greaterThan">
      <formula>0.1</formula>
    </cfRule>
  </conditionalFormatting>
  <conditionalFormatting sqref="C22">
    <cfRule type="cellIs" dxfId="12" priority="17" operator="greaterThan">
      <formula>$C$31</formula>
    </cfRule>
  </conditionalFormatting>
  <conditionalFormatting sqref="D22">
    <cfRule type="cellIs" dxfId="11" priority="16" operator="greaterThan">
      <formula>$D$31</formula>
    </cfRule>
  </conditionalFormatting>
  <conditionalFormatting sqref="D31">
    <cfRule type="cellIs" dxfId="10" priority="9" operator="notEqual">
      <formula>$D$22</formula>
    </cfRule>
    <cfRule type="cellIs" dxfId="9" priority="15" operator="greaterThan">
      <formula>$D$22</formula>
    </cfRule>
  </conditionalFormatting>
  <conditionalFormatting sqref="E31:G32">
    <cfRule type="containsBlanks" dxfId="8" priority="13">
      <formula>LEN(TRIM(E31))=0</formula>
    </cfRule>
  </conditionalFormatting>
  <conditionalFormatting sqref="D32">
    <cfRule type="cellIs" dxfId="7" priority="10" operator="notEqual">
      <formula>$H$22</formula>
    </cfRule>
  </conditionalFormatting>
  <conditionalFormatting sqref="J22">
    <cfRule type="cellIs" dxfId="6" priority="8" operator="greaterThan">
      <formula>0.8</formula>
    </cfRule>
  </conditionalFormatting>
  <conditionalFormatting sqref="L15:L22">
    <cfRule type="cellIs" dxfId="5" priority="5" operator="greaterThan">
      <formula>0.1</formula>
    </cfRule>
  </conditionalFormatting>
  <conditionalFormatting sqref="H35">
    <cfRule type="containsBlanks" dxfId="4" priority="3">
      <formula>LEN(TRIM(H35))=0</formula>
    </cfRule>
  </conditionalFormatting>
  <conditionalFormatting sqref="C24:L24">
    <cfRule type="containsBlanks" dxfId="3" priority="2">
      <formula>LEN(TRIM(C24))=0</formula>
    </cfRule>
  </conditionalFormatting>
  <conditionalFormatting sqref="I31:I32">
    <cfRule type="cellIs" dxfId="2" priority="1" operator="greaterThan">
      <formula>0.8</formula>
    </cfRule>
  </conditionalFormatting>
  <dataValidations count="1">
    <dataValidation type="whole" operator="notEqual" allowBlank="1" showInputMessage="1" showErrorMessage="1" error="proszę o sprawdzenie kwoty wkładu własnego " sqref="D32">
      <formula1>H22</formula1>
    </dataValidation>
  </dataValidations>
  <pageMargins left="0.7" right="0.7" top="0.75" bottom="0.75" header="0.3" footer="0.3"/>
  <pageSetup paperSize="9" scale="56" orientation="landscape" horizontalDpi="4294967294" verticalDpi="4294967294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notEqual" id="{19D67163-1627-4256-9C6E-4C704A85AD97}">
            <xm:f>'I. Informacje Ogólne '!$E$30</xm:f>
            <x14:dxf>
              <font>
                <color rgb="FFFF0000"/>
              </font>
              <fill>
                <patternFill>
                  <bgColor theme="7" tint="0.79998168889431442"/>
                </patternFill>
              </fill>
            </x14:dxf>
          </x14:cfRule>
          <xm:sqref>C32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whole" operator="notEqual" allowBlank="1" showInputMessage="1" showErrorMessage="1" error="Proszę nie zmieniać wartości ">
          <x14:formula1>
            <xm:f>'IV. Zestawienie wydatków'!I45</xm:f>
          </x14:formula1>
          <xm:sqref>G22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view="pageBreakPreview" topLeftCell="A13" zoomScale="110" zoomScaleNormal="100" zoomScaleSheetLayoutView="110" workbookViewId="0">
      <selection activeCell="D34" sqref="D34:F35"/>
    </sheetView>
  </sheetViews>
  <sheetFormatPr defaultColWidth="9.140625" defaultRowHeight="15" x14ac:dyDescent="0.25"/>
  <cols>
    <col min="1" max="1" width="9.140625" style="2"/>
    <col min="2" max="2" width="13.5703125" style="2" customWidth="1"/>
    <col min="3" max="7" width="9.140625" style="2"/>
    <col min="8" max="8" width="4.85546875" style="2" customWidth="1"/>
    <col min="9" max="9" width="7.42578125" style="2" customWidth="1"/>
    <col min="10" max="10" width="5.7109375" style="2" customWidth="1"/>
    <col min="11" max="16384" width="9.140625" style="2"/>
  </cols>
  <sheetData>
    <row r="1" spans="1:10" x14ac:dyDescent="0.25">
      <c r="A1" s="348" t="s">
        <v>215</v>
      </c>
      <c r="B1" s="348"/>
      <c r="C1" s="348"/>
      <c r="D1" s="348"/>
      <c r="E1" s="348"/>
      <c r="F1" s="348"/>
      <c r="G1" s="348"/>
      <c r="H1" s="348"/>
      <c r="I1" s="348"/>
      <c r="J1" s="348"/>
    </row>
    <row r="2" spans="1:10" x14ac:dyDescent="0.25">
      <c r="C2" s="148"/>
      <c r="D2" s="148"/>
      <c r="E2" s="148"/>
      <c r="F2" s="148"/>
    </row>
    <row r="3" spans="1:10" ht="18.75" x14ac:dyDescent="0.3">
      <c r="A3" s="64" t="s">
        <v>260</v>
      </c>
      <c r="B3" s="64"/>
      <c r="C3" s="64"/>
      <c r="D3" s="64"/>
      <c r="E3" s="64"/>
      <c r="F3" s="64"/>
    </row>
    <row r="5" spans="1:10" x14ac:dyDescent="0.25">
      <c r="A5" s="244" t="s">
        <v>280</v>
      </c>
      <c r="B5" s="244"/>
      <c r="C5" s="298">
        <f>'I. Informacje Ogólne '!C16:F16</f>
        <v>0</v>
      </c>
      <c r="D5" s="299"/>
      <c r="E5" s="299"/>
      <c r="F5" s="300"/>
    </row>
    <row r="6" spans="1:10" x14ac:dyDescent="0.25">
      <c r="A6" s="244" t="s">
        <v>127</v>
      </c>
      <c r="B6" s="244"/>
      <c r="C6" s="298">
        <f>'I. Informacje Ogólne '!C21:F21</f>
        <v>0</v>
      </c>
      <c r="D6" s="299"/>
      <c r="E6" s="299"/>
      <c r="F6" s="300"/>
    </row>
    <row r="7" spans="1:10" x14ac:dyDescent="0.25">
      <c r="A7" s="244" t="s">
        <v>244</v>
      </c>
      <c r="B7" s="244"/>
      <c r="C7" s="298">
        <f>'I. Informacje Ogólne '!C22:F22</f>
        <v>0</v>
      </c>
      <c r="D7" s="299"/>
      <c r="E7" s="299"/>
      <c r="F7" s="300"/>
    </row>
    <row r="10" spans="1:10" ht="15" customHeight="1" x14ac:dyDescent="0.25">
      <c r="A10" s="349" t="s">
        <v>237</v>
      </c>
      <c r="B10" s="349"/>
      <c r="C10" s="349"/>
      <c r="D10" s="349"/>
      <c r="E10" s="349"/>
      <c r="F10" s="349"/>
      <c r="G10" s="349"/>
      <c r="H10" s="349"/>
      <c r="I10" s="349"/>
      <c r="J10" s="349"/>
    </row>
    <row r="11" spans="1:10" x14ac:dyDescent="0.25">
      <c r="A11" s="350"/>
      <c r="B11" s="350"/>
      <c r="C11" s="350"/>
      <c r="D11" s="350"/>
      <c r="E11" s="350"/>
      <c r="F11" s="350"/>
      <c r="G11" s="350"/>
      <c r="H11" s="350"/>
      <c r="I11" s="350"/>
      <c r="J11" s="350"/>
    </row>
    <row r="12" spans="1:10" x14ac:dyDescent="0.25">
      <c r="A12" s="224"/>
      <c r="B12" s="224"/>
      <c r="C12" s="224"/>
      <c r="D12" s="224"/>
      <c r="E12" s="224"/>
      <c r="F12" s="224"/>
      <c r="G12" s="224"/>
      <c r="H12" s="224"/>
      <c r="I12" s="224"/>
      <c r="J12" s="224"/>
    </row>
    <row r="13" spans="1:10" x14ac:dyDescent="0.25">
      <c r="A13" s="224"/>
      <c r="B13" s="224"/>
      <c r="C13" s="224"/>
      <c r="D13" s="224"/>
      <c r="E13" s="224"/>
      <c r="F13" s="224"/>
      <c r="G13" s="224"/>
      <c r="H13" s="224"/>
      <c r="I13" s="224"/>
      <c r="J13" s="224"/>
    </row>
    <row r="14" spans="1:10" x14ac:dyDescent="0.25">
      <c r="A14" s="224"/>
      <c r="B14" s="224"/>
      <c r="C14" s="224"/>
      <c r="D14" s="224"/>
      <c r="E14" s="224"/>
      <c r="F14" s="224"/>
      <c r="G14" s="224"/>
      <c r="H14" s="224"/>
      <c r="I14" s="224"/>
      <c r="J14" s="224"/>
    </row>
    <row r="15" spans="1:10" x14ac:dyDescent="0.25">
      <c r="A15" s="224"/>
      <c r="B15" s="224"/>
      <c r="C15" s="224"/>
      <c r="D15" s="224"/>
      <c r="E15" s="224"/>
      <c r="F15" s="224"/>
      <c r="G15" s="224"/>
      <c r="H15" s="224"/>
      <c r="I15" s="224"/>
      <c r="J15" s="224"/>
    </row>
    <row r="17" spans="1:18" x14ac:dyDescent="0.25">
      <c r="A17" s="92" t="s">
        <v>161</v>
      </c>
      <c r="B17" s="93">
        <f>'I. Informacje Ogólne '!C54</f>
        <v>0</v>
      </c>
    </row>
    <row r="19" spans="1:18" ht="15" customHeight="1" x14ac:dyDescent="0.25"/>
    <row r="21" spans="1:18" x14ac:dyDescent="0.25">
      <c r="A21" s="351" t="s">
        <v>163</v>
      </c>
      <c r="B21" s="351"/>
      <c r="C21" s="351"/>
      <c r="D21" s="351"/>
      <c r="E21" s="351"/>
      <c r="F21" s="351"/>
      <c r="G21" s="351"/>
      <c r="H21" s="351"/>
      <c r="I21" s="351"/>
      <c r="J21" s="351"/>
    </row>
    <row r="22" spans="1:18" x14ac:dyDescent="0.25">
      <c r="A22" s="66"/>
      <c r="B22" s="66"/>
      <c r="C22" s="66"/>
      <c r="D22" s="66"/>
      <c r="E22" s="66"/>
      <c r="F22" s="66"/>
      <c r="G22" s="66"/>
      <c r="H22" s="66"/>
      <c r="I22" s="66"/>
      <c r="J22" s="66"/>
    </row>
    <row r="23" spans="1:18" ht="15" customHeight="1" x14ac:dyDescent="0.25">
      <c r="A23" s="354" t="s">
        <v>281</v>
      </c>
      <c r="B23" s="354"/>
      <c r="C23" s="354"/>
      <c r="D23" s="354"/>
      <c r="E23" s="354"/>
      <c r="F23" s="354"/>
      <c r="G23" s="354"/>
      <c r="H23" s="354"/>
      <c r="I23" s="354"/>
      <c r="J23" s="354"/>
      <c r="K23" s="352"/>
      <c r="L23" s="352"/>
      <c r="M23" s="352"/>
      <c r="N23" s="352"/>
      <c r="O23" s="352"/>
      <c r="P23" s="352"/>
      <c r="Q23" s="352"/>
      <c r="R23" s="352"/>
    </row>
    <row r="24" spans="1:18" x14ac:dyDescent="0.25">
      <c r="A24" s="354"/>
      <c r="B24" s="354"/>
      <c r="C24" s="354"/>
      <c r="D24" s="354"/>
      <c r="E24" s="354"/>
      <c r="F24" s="354"/>
      <c r="G24" s="354"/>
      <c r="H24" s="354"/>
      <c r="I24" s="354"/>
      <c r="J24" s="354"/>
      <c r="K24" s="352"/>
      <c r="L24" s="352"/>
      <c r="M24" s="352"/>
      <c r="N24" s="352"/>
      <c r="O24" s="352"/>
      <c r="P24" s="352"/>
      <c r="Q24" s="352"/>
      <c r="R24" s="352"/>
    </row>
    <row r="25" spans="1:18" ht="18.75" customHeight="1" x14ac:dyDescent="0.25">
      <c r="A25" s="354"/>
      <c r="B25" s="354"/>
      <c r="C25" s="354"/>
      <c r="D25" s="354"/>
      <c r="E25" s="354"/>
      <c r="F25" s="354"/>
      <c r="G25" s="354"/>
      <c r="H25" s="354"/>
      <c r="I25" s="354"/>
      <c r="J25" s="354"/>
      <c r="K25" s="352"/>
      <c r="L25" s="352"/>
      <c r="M25" s="352"/>
      <c r="N25" s="352"/>
      <c r="O25" s="352"/>
      <c r="P25" s="352"/>
      <c r="Q25" s="352"/>
      <c r="R25" s="352"/>
    </row>
    <row r="26" spans="1:18" x14ac:dyDescent="0.25">
      <c r="A26" s="354"/>
      <c r="B26" s="354"/>
      <c r="C26" s="354"/>
      <c r="D26" s="354"/>
      <c r="E26" s="354"/>
      <c r="F26" s="354"/>
      <c r="G26" s="354"/>
      <c r="H26" s="354"/>
      <c r="I26" s="354"/>
      <c r="J26" s="354"/>
      <c r="K26" s="352"/>
      <c r="L26" s="352"/>
      <c r="M26" s="352"/>
      <c r="N26" s="352"/>
      <c r="O26" s="352"/>
      <c r="P26" s="352"/>
      <c r="Q26" s="352"/>
      <c r="R26" s="352"/>
    </row>
    <row r="27" spans="1:18" x14ac:dyDescent="0.25">
      <c r="A27" s="354"/>
      <c r="B27" s="354"/>
      <c r="C27" s="354"/>
      <c r="D27" s="354"/>
      <c r="E27" s="354"/>
      <c r="F27" s="354"/>
      <c r="G27" s="354"/>
      <c r="H27" s="354"/>
      <c r="I27" s="354"/>
      <c r="J27" s="354"/>
      <c r="K27" s="352"/>
      <c r="L27" s="352"/>
      <c r="M27" s="352"/>
      <c r="N27" s="352"/>
      <c r="O27" s="352"/>
      <c r="P27" s="352"/>
      <c r="Q27" s="352"/>
      <c r="R27" s="352"/>
    </row>
    <row r="28" spans="1:18" x14ac:dyDescent="0.25">
      <c r="A28" s="354"/>
      <c r="B28" s="354"/>
      <c r="C28" s="354"/>
      <c r="D28" s="354"/>
      <c r="E28" s="354"/>
      <c r="F28" s="354"/>
      <c r="G28" s="354"/>
      <c r="H28" s="354"/>
      <c r="I28" s="354"/>
      <c r="J28" s="354"/>
      <c r="K28" s="352"/>
      <c r="L28" s="352"/>
      <c r="M28" s="352"/>
      <c r="N28" s="352"/>
      <c r="O28" s="352"/>
      <c r="P28" s="352"/>
      <c r="Q28" s="352"/>
      <c r="R28" s="352"/>
    </row>
    <row r="29" spans="1:18" x14ac:dyDescent="0.25">
      <c r="A29" s="354"/>
      <c r="B29" s="354"/>
      <c r="C29" s="354"/>
      <c r="D29" s="354"/>
      <c r="E29" s="354"/>
      <c r="F29" s="354"/>
      <c r="G29" s="354"/>
      <c r="H29" s="354"/>
      <c r="I29" s="354"/>
      <c r="J29" s="354"/>
      <c r="K29" s="352"/>
      <c r="L29" s="352"/>
      <c r="M29" s="352"/>
      <c r="N29" s="352"/>
      <c r="O29" s="352"/>
      <c r="P29" s="352"/>
      <c r="Q29" s="352"/>
      <c r="R29" s="352"/>
    </row>
    <row r="30" spans="1:18" x14ac:dyDescent="0.25">
      <c r="A30" s="354"/>
      <c r="B30" s="354"/>
      <c r="C30" s="354"/>
      <c r="D30" s="354"/>
      <c r="E30" s="354"/>
      <c r="F30" s="354"/>
      <c r="G30" s="354"/>
      <c r="H30" s="354"/>
      <c r="I30" s="354"/>
      <c r="J30" s="354"/>
      <c r="K30" s="352"/>
      <c r="L30" s="352"/>
      <c r="M30" s="352"/>
      <c r="N30" s="352"/>
      <c r="O30" s="352"/>
      <c r="P30" s="352"/>
      <c r="Q30" s="352"/>
      <c r="R30" s="352"/>
    </row>
    <row r="31" spans="1:18" x14ac:dyDescent="0.25">
      <c r="A31" s="104"/>
      <c r="B31" s="104"/>
      <c r="C31" s="104"/>
      <c r="D31" s="104"/>
      <c r="E31" s="104"/>
      <c r="F31" s="104"/>
      <c r="G31" s="104"/>
      <c r="H31" s="104"/>
    </row>
    <row r="32" spans="1:18" x14ac:dyDescent="0.25">
      <c r="A32" s="92" t="s">
        <v>161</v>
      </c>
      <c r="B32" s="93">
        <f>'I. Informacje Ogólne '!C54</f>
        <v>0</v>
      </c>
      <c r="C32" s="104"/>
      <c r="D32" s="224"/>
      <c r="E32" s="224"/>
      <c r="F32" s="224"/>
      <c r="H32" s="104"/>
    </row>
    <row r="33" spans="1:10" ht="15" customHeight="1" x14ac:dyDescent="0.25">
      <c r="A33" s="104"/>
      <c r="B33" s="104"/>
      <c r="C33" s="104"/>
      <c r="D33" s="224"/>
      <c r="E33" s="224"/>
      <c r="F33" s="224"/>
      <c r="H33" s="104"/>
    </row>
    <row r="34" spans="1:10" x14ac:dyDescent="0.25">
      <c r="A34" s="104"/>
      <c r="B34" s="104"/>
      <c r="C34" s="104"/>
      <c r="D34" s="353" t="s">
        <v>276</v>
      </c>
      <c r="E34" s="353"/>
      <c r="F34" s="353"/>
      <c r="H34" s="104"/>
    </row>
    <row r="35" spans="1:10" ht="29.25" customHeight="1" x14ac:dyDescent="0.25">
      <c r="A35" s="104"/>
      <c r="B35" s="104"/>
      <c r="C35" s="104"/>
      <c r="D35" s="353"/>
      <c r="E35" s="353"/>
      <c r="F35" s="353"/>
      <c r="H35" s="104"/>
    </row>
    <row r="36" spans="1:10" x14ac:dyDescent="0.25">
      <c r="A36" s="104"/>
      <c r="B36" s="104"/>
      <c r="C36" s="104"/>
      <c r="D36" s="104"/>
      <c r="E36" s="104"/>
      <c r="F36" s="104"/>
      <c r="G36" s="104"/>
      <c r="H36" s="104"/>
      <c r="I36" s="104"/>
      <c r="J36" s="104"/>
    </row>
    <row r="37" spans="1:10" x14ac:dyDescent="0.25">
      <c r="A37" s="104"/>
      <c r="B37" s="104"/>
      <c r="C37" s="104"/>
      <c r="D37" s="104"/>
      <c r="E37" s="104"/>
      <c r="F37" s="104"/>
      <c r="G37" s="104"/>
      <c r="H37" s="104"/>
      <c r="I37" s="104"/>
      <c r="J37" s="104"/>
    </row>
    <row r="38" spans="1:10" x14ac:dyDescent="0.25">
      <c r="A38" s="104"/>
      <c r="B38" s="104"/>
      <c r="C38" s="104"/>
      <c r="D38" s="104"/>
      <c r="E38" s="104"/>
      <c r="F38" s="104"/>
      <c r="G38" s="104"/>
      <c r="H38" s="104"/>
      <c r="I38" s="104"/>
      <c r="J38" s="104"/>
    </row>
    <row r="39" spans="1:10" x14ac:dyDescent="0.25">
      <c r="A39" s="104"/>
      <c r="B39" s="104"/>
      <c r="C39" s="104"/>
      <c r="D39" s="104"/>
      <c r="E39" s="104"/>
      <c r="F39" s="104"/>
      <c r="G39" s="104"/>
      <c r="H39" s="104"/>
      <c r="I39" s="104"/>
      <c r="J39" s="104"/>
    </row>
  </sheetData>
  <mergeCells count="14">
    <mergeCell ref="K23:R30"/>
    <mergeCell ref="D34:F35"/>
    <mergeCell ref="A5:B5"/>
    <mergeCell ref="C5:F5"/>
    <mergeCell ref="A6:B6"/>
    <mergeCell ref="C6:F6"/>
    <mergeCell ref="A7:B7"/>
    <mergeCell ref="C7:F7"/>
    <mergeCell ref="A23:J30"/>
    <mergeCell ref="A1:J1"/>
    <mergeCell ref="A12:J15"/>
    <mergeCell ref="A10:J11"/>
    <mergeCell ref="A21:J21"/>
    <mergeCell ref="D32:F33"/>
  </mergeCells>
  <conditionalFormatting sqref="D32:F33">
    <cfRule type="containsBlanks" dxfId="0" priority="1">
      <formula>LEN(TRIM(D32))=0</formula>
    </cfRule>
  </conditionalFormatting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7</vt:i4>
      </vt:variant>
    </vt:vector>
  </HeadingPairs>
  <TitlesOfParts>
    <vt:vector size="13" baseType="lpstr">
      <vt:lpstr>I. Informacje Ogólne </vt:lpstr>
      <vt:lpstr>II. Zestawienie roczne</vt:lpstr>
      <vt:lpstr>III. Rozliczenie merytoryczne</vt:lpstr>
      <vt:lpstr>IV. Zestawienie wydatków</vt:lpstr>
      <vt:lpstr>V. Rozliczenie Finansowe</vt:lpstr>
      <vt:lpstr>VII Informacje  i Oświadczenia </vt:lpstr>
      <vt:lpstr>'I. Informacje Ogólne '!Obszar_wydruku</vt:lpstr>
      <vt:lpstr>'II. Zestawienie roczne'!Obszar_wydruku</vt:lpstr>
      <vt:lpstr>'III. Rozliczenie merytoryczne'!Obszar_wydruku</vt:lpstr>
      <vt:lpstr>'IV. Zestawienie wydatków'!Obszar_wydruku</vt:lpstr>
      <vt:lpstr>'V. Rozliczenie Finansowe'!Obszar_wydruku</vt:lpstr>
      <vt:lpstr>'VII Informacje  i Oświadczenia '!Obszar_wydruku</vt:lpstr>
      <vt:lpstr>'II. Zestawienie roczne'!Tytuły_wydruku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Anna Koroś-Czubak</cp:lastModifiedBy>
  <cp:lastPrinted>2020-11-12T10:43:11Z</cp:lastPrinted>
  <dcterms:created xsi:type="dcterms:W3CDTF">2020-10-30T08:00:33Z</dcterms:created>
  <dcterms:modified xsi:type="dcterms:W3CDTF">2020-11-20T07:53:29Z</dcterms:modified>
</cp:coreProperties>
</file>