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8_{C41D8ACC-F566-417D-A7CF-B1CCA3CAB3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2" i="1" l="1"/>
  <c r="C141" i="1"/>
  <c r="C140" i="1"/>
  <c r="C139" i="1"/>
  <c r="C138" i="1"/>
  <c r="C137" i="1"/>
  <c r="C136" i="1"/>
  <c r="C135" i="1"/>
  <c r="C134" i="1"/>
  <c r="C133" i="1"/>
  <c r="C132" i="1"/>
  <c r="C124" i="1"/>
  <c r="C123" i="1"/>
  <c r="C115" i="1"/>
  <c r="C114" i="1"/>
  <c r="C113" i="1"/>
  <c r="C112" i="1"/>
  <c r="C111" i="1"/>
  <c r="C103" i="1"/>
  <c r="C102" i="1"/>
  <c r="C101" i="1"/>
  <c r="C100" i="1"/>
  <c r="C99" i="1"/>
  <c r="C91" i="1"/>
  <c r="C90" i="1"/>
  <c r="C82" i="1"/>
  <c r="C81" i="1"/>
  <c r="C73" i="1"/>
  <c r="C72" i="1"/>
  <c r="C64" i="1"/>
  <c r="C63" i="1"/>
  <c r="C62" i="1"/>
  <c r="C61" i="1"/>
  <c r="C60" i="1"/>
  <c r="C59" i="1"/>
  <c r="C58" i="1"/>
  <c r="C50" i="1"/>
  <c r="C49" i="1"/>
  <c r="C41" i="1"/>
  <c r="C40" i="1"/>
  <c r="C32" i="1"/>
  <c r="C31" i="1"/>
  <c r="C23" i="1"/>
  <c r="C22" i="1"/>
  <c r="C14" i="1"/>
  <c r="C13" i="1"/>
  <c r="C5" i="1"/>
  <c r="C4" i="1"/>
</calcChain>
</file>

<file path=xl/sharedStrings.xml><?xml version="1.0" encoding="utf-8"?>
<sst xmlns="http://schemas.openxmlformats.org/spreadsheetml/2006/main" count="104" uniqueCount="34">
  <si>
    <t>Czy miałaś/miałeś problem z logowaniem do modułu KRM w portalu ROBUS?</t>
  </si>
  <si>
    <t>Odpowiedź</t>
  </si>
  <si>
    <t>%</t>
  </si>
  <si>
    <t>Liczba odpowiedzi</t>
  </si>
  <si>
    <t>Tak</t>
  </si>
  <si>
    <t>Nie</t>
  </si>
  <si>
    <t>Czy wyszukiwarka jest przejrzysta i łatwa w obsłudze?</t>
  </si>
  <si>
    <t>Czy tworzenie wpisu jest proste, intuicyjne oraz user - friendly?</t>
  </si>
  <si>
    <t>Czy wprowadziłabyś/wprowadziłbyś jakieś zmiany do modułu FORMULARZE?</t>
  </si>
  <si>
    <t>Czy wprowadziłabyś/wprowadziłbyś jakieś zmiany do modułu SPECJALIZACJE?</t>
  </si>
  <si>
    <t>Czy wprowadziłabyś/wprowadziłbyś jakieś zmiany do modułu PROPOZYCJE SPECJALIZACJI?</t>
  </si>
  <si>
    <t>Masz inne uwagi? Podziel się z nami</t>
  </si>
  <si>
    <t>brak</t>
  </si>
  <si>
    <t>Wyszukiwarka działa bardzo sprawnie, większa ilość problemów ujawni się zapewne w praktyce jej stosowania. Z wyrazami szacunku SSO Jacek Chmura</t>
  </si>
  <si>
    <t>Brak uwag.</t>
  </si>
  <si>
    <t>w mojej ocenie należałoby ograniczyć możliwość edycji danych mediatorów w ten sposób by spoza obszaru innego sądu nie było możliwości edycji danych przez innego pracownika sądu. Należałoby zastosować jakiś mechanizm który pozwoliłby w przypadku figurowania na liście mediatorów stałych w wielu sądach dany mediator zgłaszał zmiany tylko jednemu z sądów, by uniknąć sytuacji niespójności danych. 
Ponadto trochę niezrozumiały jest formularz dotyczący typu mediatora. Rozgraniczający na: mediatorów, mediatorów stałych w sprawach cywilnych, mediatorów stałych w sprawach karnych i instytucji uprawnionych do mediacji. Praktycznie od dłuższego czasu głównie wpływają wnioski o wpis na listę mediatorów stałych. Listy mediatorów przekazywane przez organizacje pozarządowe i uczelnie stanowią informacje które nie są w żaden sposób weryfikowane przez prezesów sądów. Brak też przepisów które przewidują okres retencji tych danych na tych listach. Tym samym może to prowadzić to wpisywania "martwych dusz"</t>
  </si>
  <si>
    <t>Dzień dobry,
nie widzę potrzeby wpisywania numeru PESEL mediatora w systemie ROBUS, który jest widoczny dla wszystkich użytkowników systemu.
Nie jestem pewna jak ma docelowo funkcjonować Krajowy Rejestr Mediatorów w systemie ROBUS, ale na chwilę obecną mam możliwość edytowania wpisanych tam już mediatorów, wobec czego istnieje ryzyko, że ktoś kiedyś przez przypadek pozmienia dane mediatora i je zapisze.
Zasadnym wydaje się edytowanie mediatorów z obszaru właściwości danej jednostki sądu tak jak ma to miejsce w przypadku dokonywania wpisu biegłego do systemu ROBUS. Jeżeli w przyszłości wnioski o wpisanie do Krajowego Rejestru Mediatorów będą realizowane przez Ministerstwo Sprawiedliwości, wówczas funkcja edycji winna być zablokowana dla wszystkich.
Dziękuję</t>
  </si>
  <si>
    <t>nie zgłaszam uwag</t>
  </si>
  <si>
    <t>brak uwag</t>
  </si>
  <si>
    <t>Czy podstawowe kryteria wyszukiwania są wystarczające?</t>
  </si>
  <si>
    <t>Czy zaawansowane kryteria wyszukiwania są wystarczające?</t>
  </si>
  <si>
    <t>Jakie zmiany wprowadziłabyś/wprowadziłbyś w wyszukiwarce?</t>
  </si>
  <si>
    <t>-</t>
  </si>
  <si>
    <t>żadnych</t>
  </si>
  <si>
    <t>Jakie zmiany wprowadziłabyś/wprowadziłbyś w profilu mediatora?</t>
  </si>
  <si>
    <t>Czy lista specjalizacji znajdująca się pod wyszukiwarką jest czytelna?</t>
  </si>
  <si>
    <t>Inne uwagi</t>
  </si>
  <si>
    <t>nie mam uwag</t>
  </si>
  <si>
    <t>Brak</t>
  </si>
  <si>
    <t>dodanie w formularzu Wniosku o wpis na listę mediatorów stałych nr PESEL / Numer i serii dokumentu tożsamości</t>
  </si>
  <si>
    <t>Jak chcę wyszukać mediatora i wpisuję w zakładce miejscowość: Warszawa, to muszę wybrać Warszawa (gmina miejska, miasto stołeczne). 
Wtedy nie wyświetla mi się żaden mediator z tego terenu pomimo, że są mediatorzy z Warszawy. Bo jak czyszczę filtry to widzę mediatorów z Warszawy.
Może w formularzu przy rejestracji mediator powinien zamiast wpisywać: Warszawa mieć możliwość wyboru miejscowości z listy i wtedy będzie do wyboru tylko: Warszawa (gmina miejska, miasto stołeczne).</t>
  </si>
  <si>
    <t>Brak uwag</t>
  </si>
  <si>
    <t>w statusie mediatora znajduje się opcja wskazania okresu urlopu. Nie podano czy dotyczy to dłuższej nieobecności czy również tych krótkotrwałych.</t>
  </si>
  <si>
    <t>na chwilę obecną- nie mam uwag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</si>
</sst>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i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3F3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 applyAlignment="1">
      <alignment horizontal="right"/>
    </xf>
    <xf numFmtId="10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hhiutnttpq" displayName="tabhhiutnttpq" ref="B3:D5">
  <autoFilter ref="B3:D5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Odpowiedź" totalsRowLabel="Total"/>
    <tableColumn id="2" xr3:uid="{00000000-0010-0000-0000-000002000000}" name="%"/>
    <tableColumn id="3" xr3:uid="{00000000-0010-0000-0000-000003000000}" name="Liczba odpowiedzi"/>
  </tableColumns>
  <tableStyleInfo name="TableStyleLight15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mhbmtbskdu" displayName="tabmhbmtbskdu" ref="B89:D91">
  <autoFilter ref="B89:D91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900-000001000000}" name="Odpowiedź" totalsRowLabel="Total"/>
    <tableColumn id="2" xr3:uid="{00000000-0010-0000-0900-000002000000}" name="%"/>
    <tableColumn id="3" xr3:uid="{00000000-0010-0000-0900-000003000000}" name="Liczba odpowiedzi"/>
  </tableColumns>
  <tableStyleInfo name="TableStyleLight15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6736844" displayName="table_16736844" ref="B98:D103">
  <autoFilter ref="B98:D103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A00-000001000000}" name="Odpowiedź" totalsRowLabel="Total"/>
    <tableColumn id="2" xr3:uid="{00000000-0010-0000-0A00-000002000000}" name="%"/>
    <tableColumn id="3" xr3:uid="{00000000-0010-0000-0A00-000003000000}" name="Liczba odpowiedzi"/>
  </tableColumns>
  <tableStyleInfo name="TableStyleLight15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6736847" displayName="table_16736847" ref="B110:D115">
  <autoFilter ref="B110:D115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B00-000001000000}" name="Odpowiedź" totalsRowLabel="Total"/>
    <tableColumn id="2" xr3:uid="{00000000-0010-0000-0B00-000002000000}" name="%"/>
    <tableColumn id="3" xr3:uid="{00000000-0010-0000-0B00-000003000000}" name="Liczba odpowiedzi"/>
  </tableColumns>
  <tableStyleInfo name="TableStyleLight15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iytoshjzbx" displayName="tabiytoshjzbx" ref="B122:D124">
  <autoFilter ref="B122:D124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C00-000001000000}" name="Odpowiedź" totalsRowLabel="Total"/>
    <tableColumn id="2" xr3:uid="{00000000-0010-0000-0C00-000002000000}" name="%"/>
    <tableColumn id="3" xr3:uid="{00000000-0010-0000-0C00-000003000000}" name="Liczba odpowiedzi"/>
  </tableColumns>
  <tableStyleInfo name="TableStyleLight15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6736859" displayName="table_16736859" ref="B131:D142">
  <autoFilter ref="B131:D14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D00-000001000000}" name="Odpowiedź" totalsRowLabel="Total"/>
    <tableColumn id="2" xr3:uid="{00000000-0010-0000-0D00-000002000000}" name="%"/>
    <tableColumn id="3" xr3:uid="{00000000-0010-0000-0D00-000003000000}" name="Liczba odpowiedzi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ignwyirihe" displayName="tabignwyirihe" ref="B12:D14">
  <autoFilter ref="B12:D14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Odpowiedź" totalsRowLabel="Total"/>
    <tableColumn id="2" xr3:uid="{00000000-0010-0000-0100-000002000000}" name="%"/>
    <tableColumn id="3" xr3:uid="{00000000-0010-0000-0100-000003000000}" name="Liczba odpowiedzi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debztccois" displayName="tabdebztccois" ref="B21:D23">
  <autoFilter ref="B21:D23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200-000001000000}" name="Odpowiedź" totalsRowLabel="Total"/>
    <tableColumn id="2" xr3:uid="{00000000-0010-0000-0200-000002000000}" name="%"/>
    <tableColumn id="3" xr3:uid="{00000000-0010-0000-0200-000003000000}" name="Liczba odpowiedzi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qnckqebzn" displayName="tabeqnckqebzn" ref="B30:D32">
  <autoFilter ref="B30:D3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300-000001000000}" name="Odpowiedź" totalsRowLabel="Total"/>
    <tableColumn id="2" xr3:uid="{00000000-0010-0000-0300-000002000000}" name="%"/>
    <tableColumn id="3" xr3:uid="{00000000-0010-0000-0300-000003000000}" name="Liczba odpowiedzi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jgjcfgbvdg" displayName="tabjgjcfgbvdg" ref="B39:D41">
  <autoFilter ref="B39:D41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400-000001000000}" name="Odpowiedź" totalsRowLabel="Total"/>
    <tableColumn id="2" xr3:uid="{00000000-0010-0000-0400-000002000000}" name="%"/>
    <tableColumn id="3" xr3:uid="{00000000-0010-0000-0400-000003000000}" name="Liczba odpowiedzi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qhbuenfkhz" displayName="tabqhbuenfkhz" ref="B48:D50">
  <autoFilter ref="B48:D50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500-000001000000}" name="Odpowiedź" totalsRowLabel="Total"/>
    <tableColumn id="2" xr3:uid="{00000000-0010-0000-0500-000002000000}" name="%"/>
    <tableColumn id="3" xr3:uid="{00000000-0010-0000-0500-000003000000}" name="Liczba odpowiedzi"/>
  </tableColumns>
  <tableStyleInfo name="TableStyleLight15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16736763" displayName="table_16736763" ref="B57:D64">
  <autoFilter ref="B57:D64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600-000001000000}" name="Odpowiedź" totalsRowLabel="Total"/>
    <tableColumn id="2" xr3:uid="{00000000-0010-0000-0600-000002000000}" name="%"/>
    <tableColumn id="3" xr3:uid="{00000000-0010-0000-0600-000003000000}" name="Liczba odpowiedzi"/>
  </tableColumns>
  <tableStyleInfo name="TableStyleLight15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hxjpquujjq" displayName="tabhxjpquujjq" ref="B71:D73">
  <autoFilter ref="B71:D73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700-000001000000}" name="Odpowiedź" totalsRowLabel="Total"/>
    <tableColumn id="2" xr3:uid="{00000000-0010-0000-0700-000002000000}" name="%"/>
    <tableColumn id="3" xr3:uid="{00000000-0010-0000-0700-000003000000}" name="Liczba odpowiedzi"/>
  </tableColumns>
  <tableStyleInfo name="TableStyleLight15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cckymgrbiw" displayName="tabcckymgrbiw" ref="B80:D82">
  <autoFilter ref="B80:D8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800-000001000000}" name="Odpowiedź" totalsRowLabel="Total"/>
    <tableColumn id="2" xr3:uid="{00000000-0010-0000-0800-000002000000}" name="%"/>
    <tableColumn id="3" xr3:uid="{00000000-0010-0000-0800-000003000000}" name="Liczba odpowiedzi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2"/>
  <sheetViews>
    <sheetView tabSelected="1" workbookViewId="0"/>
  </sheetViews>
  <sheetFormatPr defaultRowHeight="15" x14ac:dyDescent="0.25"/>
  <cols>
    <col min="1" max="1" width="10" customWidth="1"/>
    <col min="2" max="2" width="40" customWidth="1"/>
    <col min="3" max="3" width="10" customWidth="1"/>
    <col min="4" max="4" width="40" customWidth="1"/>
    <col min="5" max="5" width="10" customWidth="1"/>
    <col min="6" max="6" width="40" customWidth="1"/>
    <col min="7" max="7" width="10" customWidth="1"/>
    <col min="8" max="8" width="40" customWidth="1"/>
    <col min="9" max="9" width="10" customWidth="1"/>
    <col min="10" max="10" width="40" customWidth="1"/>
    <col min="11" max="11" width="10" customWidth="1"/>
    <col min="12" max="12" width="40" customWidth="1"/>
    <col min="13" max="13" width="10" customWidth="1"/>
    <col min="14" max="14" width="40" customWidth="1"/>
    <col min="15" max="15" width="10" customWidth="1"/>
    <col min="16" max="16" width="40" customWidth="1"/>
    <col min="17" max="17" width="10" customWidth="1"/>
    <col min="18" max="18" width="40" customWidth="1"/>
    <col min="19" max="19" width="10" customWidth="1"/>
    <col min="20" max="20" width="40" customWidth="1"/>
  </cols>
  <sheetData>
    <row r="1" spans="1:4" x14ac:dyDescent="0.25">
      <c r="A1" s="1">
        <v>1</v>
      </c>
      <c r="B1" s="1" t="s">
        <v>0</v>
      </c>
    </row>
    <row r="3" spans="1:4" x14ac:dyDescent="0.25">
      <c r="B3" s="2" t="s">
        <v>1</v>
      </c>
      <c r="C3" s="2" t="s">
        <v>2</v>
      </c>
      <c r="D3" s="2" t="s">
        <v>3</v>
      </c>
    </row>
    <row r="4" spans="1:4" x14ac:dyDescent="0.25">
      <c r="A4" s="3">
        <v>1</v>
      </c>
      <c r="B4" t="s">
        <v>4</v>
      </c>
      <c r="C4" s="4">
        <f>5 / 100</f>
        <v>0.05</v>
      </c>
      <c r="D4">
        <v>1</v>
      </c>
    </row>
    <row r="5" spans="1:4" x14ac:dyDescent="0.25">
      <c r="A5" s="3">
        <v>2</v>
      </c>
      <c r="B5" t="s">
        <v>5</v>
      </c>
      <c r="C5" s="4">
        <f>95 / 100</f>
        <v>0.95</v>
      </c>
      <c r="D5">
        <v>19</v>
      </c>
    </row>
    <row r="10" spans="1:4" x14ac:dyDescent="0.25">
      <c r="A10" s="1">
        <v>2</v>
      </c>
      <c r="B10" s="1" t="s">
        <v>6</v>
      </c>
    </row>
    <row r="12" spans="1:4" x14ac:dyDescent="0.25">
      <c r="B12" s="2" t="s">
        <v>1</v>
      </c>
      <c r="C12" s="2" t="s">
        <v>2</v>
      </c>
      <c r="D12" s="2" t="s">
        <v>3</v>
      </c>
    </row>
    <row r="13" spans="1:4" x14ac:dyDescent="0.25">
      <c r="A13" s="3">
        <v>1</v>
      </c>
      <c r="B13" t="s">
        <v>4</v>
      </c>
      <c r="C13" s="4">
        <f>100 / 100</f>
        <v>1</v>
      </c>
      <c r="D13">
        <v>20</v>
      </c>
    </row>
    <row r="14" spans="1:4" x14ac:dyDescent="0.25">
      <c r="A14" s="3">
        <v>2</v>
      </c>
      <c r="B14" t="s">
        <v>5</v>
      </c>
      <c r="C14" s="4">
        <f>0 / 100</f>
        <v>0</v>
      </c>
      <c r="D14">
        <v>0</v>
      </c>
    </row>
    <row r="19" spans="1:4" x14ac:dyDescent="0.25">
      <c r="A19" s="1">
        <v>3</v>
      </c>
      <c r="B19" s="1" t="s">
        <v>7</v>
      </c>
    </row>
    <row r="21" spans="1:4" x14ac:dyDescent="0.25">
      <c r="B21" s="2" t="s">
        <v>1</v>
      </c>
      <c r="C21" s="2" t="s">
        <v>2</v>
      </c>
      <c r="D21" s="2" t="s">
        <v>3</v>
      </c>
    </row>
    <row r="22" spans="1:4" x14ac:dyDescent="0.25">
      <c r="A22" s="3">
        <v>1</v>
      </c>
      <c r="B22" t="s">
        <v>4</v>
      </c>
      <c r="C22" s="4">
        <f>100 / 100</f>
        <v>1</v>
      </c>
      <c r="D22">
        <v>20</v>
      </c>
    </row>
    <row r="23" spans="1:4" x14ac:dyDescent="0.25">
      <c r="A23" s="3">
        <v>2</v>
      </c>
      <c r="B23" t="s">
        <v>5</v>
      </c>
      <c r="C23" s="4">
        <f>0 / 100</f>
        <v>0</v>
      </c>
      <c r="D23">
        <v>0</v>
      </c>
    </row>
    <row r="28" spans="1:4" x14ac:dyDescent="0.25">
      <c r="A28" s="1">
        <v>4</v>
      </c>
      <c r="B28" s="1" t="s">
        <v>8</v>
      </c>
    </row>
    <row r="30" spans="1:4" x14ac:dyDescent="0.25">
      <c r="B30" s="2" t="s">
        <v>1</v>
      </c>
      <c r="C30" s="2" t="s">
        <v>2</v>
      </c>
      <c r="D30" s="2" t="s">
        <v>3</v>
      </c>
    </row>
    <row r="31" spans="1:4" x14ac:dyDescent="0.25">
      <c r="A31" s="3">
        <v>1</v>
      </c>
      <c r="B31" t="s">
        <v>4</v>
      </c>
      <c r="C31" s="4">
        <f>0 / 100</f>
        <v>0</v>
      </c>
      <c r="D31">
        <v>0</v>
      </c>
    </row>
    <row r="32" spans="1:4" x14ac:dyDescent="0.25">
      <c r="A32" s="3">
        <v>2</v>
      </c>
      <c r="B32" t="s">
        <v>5</v>
      </c>
      <c r="C32" s="4">
        <f>100 / 100</f>
        <v>1</v>
      </c>
      <c r="D32">
        <v>20</v>
      </c>
    </row>
    <row r="37" spans="1:4" x14ac:dyDescent="0.25">
      <c r="A37" s="1">
        <v>5</v>
      </c>
      <c r="B37" s="1" t="s">
        <v>9</v>
      </c>
    </row>
    <row r="39" spans="1:4" x14ac:dyDescent="0.25">
      <c r="B39" s="2" t="s">
        <v>1</v>
      </c>
      <c r="C39" s="2" t="s">
        <v>2</v>
      </c>
      <c r="D39" s="2" t="s">
        <v>3</v>
      </c>
    </row>
    <row r="40" spans="1:4" x14ac:dyDescent="0.25">
      <c r="A40" s="3">
        <v>1</v>
      </c>
      <c r="B40" t="s">
        <v>4</v>
      </c>
      <c r="C40" s="4">
        <f>5 / 100</f>
        <v>0.05</v>
      </c>
      <c r="D40">
        <v>1</v>
      </c>
    </row>
    <row r="41" spans="1:4" x14ac:dyDescent="0.25">
      <c r="A41" s="3">
        <v>2</v>
      </c>
      <c r="B41" t="s">
        <v>5</v>
      </c>
      <c r="C41" s="4">
        <f>95 / 100</f>
        <v>0.95</v>
      </c>
      <c r="D41">
        <v>19</v>
      </c>
    </row>
    <row r="46" spans="1:4" x14ac:dyDescent="0.25">
      <c r="A46" s="1">
        <v>6</v>
      </c>
      <c r="B46" s="1" t="s">
        <v>10</v>
      </c>
    </row>
    <row r="48" spans="1:4" x14ac:dyDescent="0.25">
      <c r="B48" s="2" t="s">
        <v>1</v>
      </c>
      <c r="C48" s="2" t="s">
        <v>2</v>
      </c>
      <c r="D48" s="2" t="s">
        <v>3</v>
      </c>
    </row>
    <row r="49" spans="1:4" x14ac:dyDescent="0.25">
      <c r="A49" s="3">
        <v>1</v>
      </c>
      <c r="B49" t="s">
        <v>4</v>
      </c>
      <c r="C49" s="4">
        <f>0 / 100</f>
        <v>0</v>
      </c>
      <c r="D49">
        <v>0</v>
      </c>
    </row>
    <row r="50" spans="1:4" x14ac:dyDescent="0.25">
      <c r="A50" s="3">
        <v>2</v>
      </c>
      <c r="B50" t="s">
        <v>5</v>
      </c>
      <c r="C50" s="4">
        <f>100 / 100</f>
        <v>1</v>
      </c>
      <c r="D50">
        <v>20</v>
      </c>
    </row>
    <row r="55" spans="1:4" x14ac:dyDescent="0.25">
      <c r="A55" s="1">
        <v>7</v>
      </c>
      <c r="B55" s="1" t="s">
        <v>11</v>
      </c>
    </row>
    <row r="57" spans="1:4" x14ac:dyDescent="0.25">
      <c r="B57" s="2" t="s">
        <v>1</v>
      </c>
      <c r="C57" s="2" t="s">
        <v>2</v>
      </c>
      <c r="D57" s="2" t="s">
        <v>3</v>
      </c>
    </row>
    <row r="58" spans="1:4" x14ac:dyDescent="0.25">
      <c r="A58" s="3">
        <v>1</v>
      </c>
      <c r="B58" t="s">
        <v>12</v>
      </c>
      <c r="C58" s="4">
        <f t="shared" ref="C58:C64" si="0">14.29 / 100</f>
        <v>0.1429</v>
      </c>
      <c r="D58">
        <v>1</v>
      </c>
    </row>
    <row r="59" spans="1:4" x14ac:dyDescent="0.25">
      <c r="A59" s="3">
        <v>2</v>
      </c>
      <c r="B59" t="s">
        <v>13</v>
      </c>
      <c r="C59" s="4">
        <f t="shared" si="0"/>
        <v>0.1429</v>
      </c>
      <c r="D59">
        <v>1</v>
      </c>
    </row>
    <row r="60" spans="1:4" x14ac:dyDescent="0.25">
      <c r="A60" s="3">
        <v>3</v>
      </c>
      <c r="B60" t="s">
        <v>14</v>
      </c>
      <c r="C60" s="4">
        <f t="shared" si="0"/>
        <v>0.1429</v>
      </c>
      <c r="D60">
        <v>1</v>
      </c>
    </row>
    <row r="61" spans="1:4" x14ac:dyDescent="0.25">
      <c r="A61" s="3">
        <v>4</v>
      </c>
      <c r="B61" t="s">
        <v>15</v>
      </c>
      <c r="C61" s="4">
        <f t="shared" si="0"/>
        <v>0.1429</v>
      </c>
      <c r="D61">
        <v>1</v>
      </c>
    </row>
    <row r="62" spans="1:4" x14ac:dyDescent="0.25">
      <c r="A62" s="3">
        <v>5</v>
      </c>
      <c r="B62" t="s">
        <v>16</v>
      </c>
      <c r="C62" s="4">
        <f t="shared" si="0"/>
        <v>0.1429</v>
      </c>
      <c r="D62">
        <v>1</v>
      </c>
    </row>
    <row r="63" spans="1:4" x14ac:dyDescent="0.25">
      <c r="A63" s="3">
        <v>6</v>
      </c>
      <c r="B63" t="s">
        <v>17</v>
      </c>
      <c r="C63" s="4">
        <f t="shared" si="0"/>
        <v>0.1429</v>
      </c>
      <c r="D63">
        <v>1</v>
      </c>
    </row>
    <row r="64" spans="1:4" x14ac:dyDescent="0.25">
      <c r="A64" s="3">
        <v>7</v>
      </c>
      <c r="B64" t="s">
        <v>18</v>
      </c>
      <c r="C64" s="4">
        <f t="shared" si="0"/>
        <v>0.1429</v>
      </c>
      <c r="D64">
        <v>1</v>
      </c>
    </row>
    <row r="69" spans="1:4" x14ac:dyDescent="0.25">
      <c r="A69" s="1">
        <v>8</v>
      </c>
      <c r="B69" s="1" t="s">
        <v>6</v>
      </c>
    </row>
    <row r="71" spans="1:4" x14ac:dyDescent="0.25">
      <c r="B71" s="2" t="s">
        <v>1</v>
      </c>
      <c r="C71" s="2" t="s">
        <v>2</v>
      </c>
      <c r="D71" s="2" t="s">
        <v>3</v>
      </c>
    </row>
    <row r="72" spans="1:4" x14ac:dyDescent="0.25">
      <c r="A72" s="3">
        <v>1</v>
      </c>
      <c r="B72" t="s">
        <v>4</v>
      </c>
      <c r="C72" s="4">
        <f>100 / 100</f>
        <v>1</v>
      </c>
      <c r="D72">
        <v>20</v>
      </c>
    </row>
    <row r="73" spans="1:4" x14ac:dyDescent="0.25">
      <c r="A73" s="3">
        <v>2</v>
      </c>
      <c r="B73" t="s">
        <v>5</v>
      </c>
      <c r="C73" s="4">
        <f>0 / 100</f>
        <v>0</v>
      </c>
      <c r="D73">
        <v>0</v>
      </c>
    </row>
    <row r="78" spans="1:4" x14ac:dyDescent="0.25">
      <c r="A78" s="1">
        <v>9</v>
      </c>
      <c r="B78" s="1" t="s">
        <v>19</v>
      </c>
    </row>
    <row r="80" spans="1:4" x14ac:dyDescent="0.25">
      <c r="B80" s="2" t="s">
        <v>1</v>
      </c>
      <c r="C80" s="2" t="s">
        <v>2</v>
      </c>
      <c r="D80" s="2" t="s">
        <v>3</v>
      </c>
    </row>
    <row r="81" spans="1:4" x14ac:dyDescent="0.25">
      <c r="A81" s="3">
        <v>1</v>
      </c>
      <c r="B81" t="s">
        <v>4</v>
      </c>
      <c r="C81" s="4">
        <f>100 / 100</f>
        <v>1</v>
      </c>
      <c r="D81">
        <v>20</v>
      </c>
    </row>
    <row r="82" spans="1:4" x14ac:dyDescent="0.25">
      <c r="A82" s="3">
        <v>2</v>
      </c>
      <c r="B82" t="s">
        <v>5</v>
      </c>
      <c r="C82" s="4">
        <f>0 / 100</f>
        <v>0</v>
      </c>
      <c r="D82">
        <v>0</v>
      </c>
    </row>
    <row r="87" spans="1:4" x14ac:dyDescent="0.25">
      <c r="A87" s="1">
        <v>10</v>
      </c>
      <c r="B87" s="1" t="s">
        <v>20</v>
      </c>
    </row>
    <row r="89" spans="1:4" x14ac:dyDescent="0.25">
      <c r="B89" s="2" t="s">
        <v>1</v>
      </c>
      <c r="C89" s="2" t="s">
        <v>2</v>
      </c>
      <c r="D89" s="2" t="s">
        <v>3</v>
      </c>
    </row>
    <row r="90" spans="1:4" x14ac:dyDescent="0.25">
      <c r="A90" s="3">
        <v>1</v>
      </c>
      <c r="B90" t="s">
        <v>4</v>
      </c>
      <c r="C90" s="4">
        <f>100 / 100</f>
        <v>1</v>
      </c>
      <c r="D90">
        <v>20</v>
      </c>
    </row>
    <row r="91" spans="1:4" x14ac:dyDescent="0.25">
      <c r="A91" s="3">
        <v>2</v>
      </c>
      <c r="B91" t="s">
        <v>5</v>
      </c>
      <c r="C91" s="4">
        <f>0 / 100</f>
        <v>0</v>
      </c>
      <c r="D91">
        <v>0</v>
      </c>
    </row>
    <row r="96" spans="1:4" x14ac:dyDescent="0.25">
      <c r="A96" s="1">
        <v>11</v>
      </c>
      <c r="B96" s="1" t="s">
        <v>21</v>
      </c>
    </row>
    <row r="98" spans="1:4" x14ac:dyDescent="0.25">
      <c r="B98" s="2" t="s">
        <v>1</v>
      </c>
      <c r="C98" s="2" t="s">
        <v>2</v>
      </c>
      <c r="D98" s="2" t="s">
        <v>3</v>
      </c>
    </row>
    <row r="99" spans="1:4" x14ac:dyDescent="0.25">
      <c r="A99" s="3">
        <v>1</v>
      </c>
      <c r="B99" t="s">
        <v>12</v>
      </c>
      <c r="C99" s="4">
        <f>33.33 / 100</f>
        <v>0.33329999999999999</v>
      </c>
      <c r="D99">
        <v>2</v>
      </c>
    </row>
    <row r="100" spans="1:4" x14ac:dyDescent="0.25">
      <c r="A100" s="3">
        <v>2</v>
      </c>
      <c r="B100" t="s">
        <v>14</v>
      </c>
      <c r="C100" s="4">
        <f>16.67 / 100</f>
        <v>0.16670000000000001</v>
      </c>
      <c r="D100">
        <v>1</v>
      </c>
    </row>
    <row r="101" spans="1:4" x14ac:dyDescent="0.25">
      <c r="A101" s="3">
        <v>3</v>
      </c>
      <c r="B101" t="s">
        <v>22</v>
      </c>
      <c r="C101" s="4">
        <f>16.67 / 100</f>
        <v>0.16670000000000001</v>
      </c>
      <c r="D101">
        <v>1</v>
      </c>
    </row>
    <row r="102" spans="1:4" x14ac:dyDescent="0.25">
      <c r="A102" s="3">
        <v>4</v>
      </c>
      <c r="B102" t="s">
        <v>17</v>
      </c>
      <c r="C102" s="4">
        <f>16.67 / 100</f>
        <v>0.16670000000000001</v>
      </c>
      <c r="D102">
        <v>1</v>
      </c>
    </row>
    <row r="103" spans="1:4" x14ac:dyDescent="0.25">
      <c r="A103" s="3">
        <v>5</v>
      </c>
      <c r="B103" t="s">
        <v>23</v>
      </c>
      <c r="C103" s="4">
        <f>16.67 / 100</f>
        <v>0.16670000000000001</v>
      </c>
      <c r="D103">
        <v>1</v>
      </c>
    </row>
    <row r="108" spans="1:4" x14ac:dyDescent="0.25">
      <c r="A108" s="1">
        <v>12</v>
      </c>
      <c r="B108" s="1" t="s">
        <v>24</v>
      </c>
    </row>
    <row r="110" spans="1:4" x14ac:dyDescent="0.25">
      <c r="B110" s="2" t="s">
        <v>1</v>
      </c>
      <c r="C110" s="2" t="s">
        <v>2</v>
      </c>
      <c r="D110" s="2" t="s">
        <v>3</v>
      </c>
    </row>
    <row r="111" spans="1:4" x14ac:dyDescent="0.25">
      <c r="A111" s="3">
        <v>1</v>
      </c>
      <c r="B111" t="s">
        <v>12</v>
      </c>
      <c r="C111" s="4">
        <f>33.33 / 100</f>
        <v>0.33329999999999999</v>
      </c>
      <c r="D111">
        <v>2</v>
      </c>
    </row>
    <row r="112" spans="1:4" x14ac:dyDescent="0.25">
      <c r="A112" s="3">
        <v>2</v>
      </c>
      <c r="B112" t="s">
        <v>14</v>
      </c>
      <c r="C112" s="4">
        <f>16.67 / 100</f>
        <v>0.16670000000000001</v>
      </c>
      <c r="D112">
        <v>1</v>
      </c>
    </row>
    <row r="113" spans="1:4" x14ac:dyDescent="0.25">
      <c r="A113" s="3">
        <v>3</v>
      </c>
      <c r="B113" t="s">
        <v>22</v>
      </c>
      <c r="C113" s="4">
        <f>16.67 / 100</f>
        <v>0.16670000000000001</v>
      </c>
      <c r="D113">
        <v>1</v>
      </c>
    </row>
    <row r="114" spans="1:4" x14ac:dyDescent="0.25">
      <c r="A114" s="3">
        <v>4</v>
      </c>
      <c r="B114" t="s">
        <v>17</v>
      </c>
      <c r="C114" s="4">
        <f>16.67 / 100</f>
        <v>0.16670000000000001</v>
      </c>
      <c r="D114">
        <v>1</v>
      </c>
    </row>
    <row r="115" spans="1:4" x14ac:dyDescent="0.25">
      <c r="A115" s="3">
        <v>5</v>
      </c>
      <c r="B115" t="s">
        <v>23</v>
      </c>
      <c r="C115" s="4">
        <f>16.67 / 100</f>
        <v>0.16670000000000001</v>
      </c>
      <c r="D115">
        <v>1</v>
      </c>
    </row>
    <row r="120" spans="1:4" x14ac:dyDescent="0.25">
      <c r="A120" s="1">
        <v>13</v>
      </c>
      <c r="B120" s="1" t="s">
        <v>25</v>
      </c>
    </row>
    <row r="122" spans="1:4" x14ac:dyDescent="0.25">
      <c r="B122" s="2" t="s">
        <v>1</v>
      </c>
      <c r="C122" s="2" t="s">
        <v>2</v>
      </c>
      <c r="D122" s="2" t="s">
        <v>3</v>
      </c>
    </row>
    <row r="123" spans="1:4" x14ac:dyDescent="0.25">
      <c r="A123" s="3">
        <v>1</v>
      </c>
      <c r="B123" t="s">
        <v>4</v>
      </c>
      <c r="C123" s="4">
        <f>100 / 100</f>
        <v>1</v>
      </c>
      <c r="D123">
        <v>20</v>
      </c>
    </row>
    <row r="124" spans="1:4" x14ac:dyDescent="0.25">
      <c r="A124" s="3">
        <v>2</v>
      </c>
      <c r="B124" t="s">
        <v>5</v>
      </c>
      <c r="C124" s="4">
        <f>0 / 100</f>
        <v>0</v>
      </c>
      <c r="D124">
        <v>0</v>
      </c>
    </row>
    <row r="129" spans="1:4" x14ac:dyDescent="0.25">
      <c r="A129" s="1">
        <v>14</v>
      </c>
      <c r="B129" s="1" t="s">
        <v>26</v>
      </c>
    </row>
    <row r="131" spans="1:4" x14ac:dyDescent="0.25">
      <c r="B131" s="2" t="s">
        <v>1</v>
      </c>
      <c r="C131" s="2" t="s">
        <v>2</v>
      </c>
      <c r="D131" s="2" t="s">
        <v>3</v>
      </c>
    </row>
    <row r="132" spans="1:4" x14ac:dyDescent="0.25">
      <c r="A132" s="3">
        <v>1</v>
      </c>
      <c r="B132" t="s">
        <v>12</v>
      </c>
      <c r="C132" s="4">
        <f>50 / 100</f>
        <v>0.5</v>
      </c>
      <c r="D132">
        <v>10</v>
      </c>
    </row>
    <row r="133" spans="1:4" x14ac:dyDescent="0.25">
      <c r="A133" s="3">
        <v>2</v>
      </c>
      <c r="B133" t="s">
        <v>27</v>
      </c>
      <c r="C133" s="4">
        <f t="shared" ref="C133:C142" si="1">5 / 100</f>
        <v>0.05</v>
      </c>
      <c r="D133">
        <v>1</v>
      </c>
    </row>
    <row r="134" spans="1:4" x14ac:dyDescent="0.25">
      <c r="A134" s="3">
        <v>3</v>
      </c>
      <c r="B134" t="s">
        <v>28</v>
      </c>
      <c r="C134" s="4">
        <f t="shared" si="1"/>
        <v>0.05</v>
      </c>
      <c r="D134">
        <v>1</v>
      </c>
    </row>
    <row r="135" spans="1:4" x14ac:dyDescent="0.25">
      <c r="A135" s="3">
        <v>4</v>
      </c>
      <c r="B135" t="s">
        <v>29</v>
      </c>
      <c r="C135" s="4">
        <f t="shared" si="1"/>
        <v>0.05</v>
      </c>
      <c r="D135">
        <v>1</v>
      </c>
    </row>
    <row r="136" spans="1:4" x14ac:dyDescent="0.25">
      <c r="A136" s="3">
        <v>5</v>
      </c>
      <c r="B136" t="s">
        <v>30</v>
      </c>
      <c r="C136" s="4">
        <f t="shared" si="1"/>
        <v>0.05</v>
      </c>
      <c r="D136">
        <v>1</v>
      </c>
    </row>
    <row r="137" spans="1:4" x14ac:dyDescent="0.25">
      <c r="A137" s="3">
        <v>6</v>
      </c>
      <c r="B137" t="s">
        <v>31</v>
      </c>
      <c r="C137" s="4">
        <f t="shared" si="1"/>
        <v>0.05</v>
      </c>
      <c r="D137">
        <v>1</v>
      </c>
    </row>
    <row r="138" spans="1:4" x14ac:dyDescent="0.25">
      <c r="A138" s="3">
        <v>7</v>
      </c>
      <c r="B138" t="s">
        <v>14</v>
      </c>
      <c r="C138" s="4">
        <f t="shared" si="1"/>
        <v>0.05</v>
      </c>
      <c r="D138">
        <v>1</v>
      </c>
    </row>
    <row r="139" spans="1:4" x14ac:dyDescent="0.25">
      <c r="A139" s="3">
        <v>8</v>
      </c>
      <c r="B139" t="s">
        <v>32</v>
      </c>
      <c r="C139" s="4">
        <f t="shared" si="1"/>
        <v>0.05</v>
      </c>
      <c r="D139">
        <v>1</v>
      </c>
    </row>
    <row r="140" spans="1:4" x14ac:dyDescent="0.25">
      <c r="A140" s="3">
        <v>9</v>
      </c>
      <c r="B140" t="s">
        <v>22</v>
      </c>
      <c r="C140" s="4">
        <f t="shared" si="1"/>
        <v>0.05</v>
      </c>
      <c r="D140">
        <v>1</v>
      </c>
    </row>
    <row r="141" spans="1:4" x14ac:dyDescent="0.25">
      <c r="A141" s="3">
        <v>10</v>
      </c>
      <c r="B141" t="s">
        <v>17</v>
      </c>
      <c r="C141" s="4">
        <f t="shared" si="1"/>
        <v>0.05</v>
      </c>
      <c r="D141">
        <v>1</v>
      </c>
    </row>
    <row r="142" spans="1:4" x14ac:dyDescent="0.25">
      <c r="A142" s="3">
        <v>11</v>
      </c>
      <c r="B142" t="s">
        <v>33</v>
      </c>
      <c r="C142" s="4">
        <f t="shared" si="1"/>
        <v>0.05</v>
      </c>
      <c r="D142">
        <v>1</v>
      </c>
    </row>
  </sheetData>
  <pageMargins left="0.7" right="0.7" top="0.75" bottom="0.75" header="0.3" footer="0.3"/>
  <pageSetup orientation="portrait" horizontalDpi="4294967295" verticalDpi="4294967295"/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2024-09-09T11:32:05Z</dcterms:created>
  <dcterms:modified xsi:type="dcterms:W3CDTF">2024-12-19T10:29:00Z</dcterms:modified>
  <cp:category/>
</cp:coreProperties>
</file>