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W:\DSF III\NMF 2014_2021\Projekty predefiniowane - przygotowanie\PDP3\Zamówienie na ocenę FRO PDP3\"/>
    </mc:Choice>
  </mc:AlternateContent>
  <xr:revisionPtr revIDLastSave="0" documentId="8_{F674A68A-04DD-46FC-8A60-92396102111E}" xr6:coauthVersionLast="47" xr6:coauthVersionMax="47" xr10:uidLastSave="{00000000-0000-0000-0000-000000000000}"/>
  <bookViews>
    <workbookView xWindow="-120" yWindow="-120" windowWidth="29040" windowHeight="15720" xr2:uid="{00000000-000D-0000-FFFF-FFFF00000000}"/>
  </bookViews>
  <sheets>
    <sheet name="Finansowy Raport Okresowy cz 1" sheetId="2" r:id="rId1"/>
    <sheet name="Wydatki rozliczane" sheetId="12" r:id="rId2"/>
    <sheet name="Zaliczka" sheetId="13" r:id="rId3"/>
    <sheet name="Refundacja" sheetId="14" r:id="rId4"/>
    <sheet name="Harmonogram Finansowy" sheetId="15" r:id="rId5"/>
  </sheets>
  <externalReferences>
    <externalReference r:id="rId6"/>
    <externalReference r:id="rId7"/>
    <externalReference r:id="rId8"/>
    <externalReference r:id="rId9"/>
    <externalReference r:id="rId10"/>
    <externalReference r:id="rId11"/>
  </externalReferences>
  <definedNames>
    <definedName name="bbbbbbb" localSheetId="1">[1]Listy!#REF!</definedName>
    <definedName name="bbbbbbb">[1]Listy!#REF!</definedName>
    <definedName name="df" localSheetId="0">[1]Listy!$B:$B</definedName>
    <definedName name="df" localSheetId="1">[1]Listy!$B$1:$B$65536</definedName>
    <definedName name="df">[2]Listy!$B:$B</definedName>
    <definedName name="Dwuklik_1" localSheetId="0">[1]VBA!$D$1</definedName>
    <definedName name="Dwuklik_1" localSheetId="1">[1]VBA!$D$1</definedName>
    <definedName name="Dwuklik_1">[2]VBA!$D$1</definedName>
    <definedName name="Dwuklik_2" localSheetId="0">[1]VBA!$D$2</definedName>
    <definedName name="Dwuklik_2" localSheetId="1">[1]VBA!$D$2</definedName>
    <definedName name="Dwuklik_2">[2]VBA!$D$2</definedName>
    <definedName name="j">[1]Listy!#REF!</definedName>
    <definedName name="L" localSheetId="1">[1]Listy!#REF!</definedName>
    <definedName name="L">[1]Listy!#REF!</definedName>
    <definedName name="L_Fundusz_2_1" localSheetId="0">[3]Listy!#REF!</definedName>
    <definedName name="L_Fundusz_2_1" localSheetId="1">[4]Listy!#REF!</definedName>
    <definedName name="L_Fundusz_2_1">[5]Listy!#REF!</definedName>
    <definedName name="L_Miesiac" localSheetId="0">[1]Listy!#REF!</definedName>
    <definedName name="L_Miesiac" localSheetId="1">[1]Listy!#REF!</definedName>
    <definedName name="L_Miesiac">[2]Listy!#REF!</definedName>
    <definedName name="L_Program" localSheetId="0">[1]Listy!#REF!</definedName>
    <definedName name="L_Program" localSheetId="1">[1]Listy!#REF!</definedName>
    <definedName name="L_Program">[2]Listy!#REF!</definedName>
    <definedName name="L_Rok" localSheetId="0">[1]Listy!#REF!</definedName>
    <definedName name="L_Rok" localSheetId="1">[1]Listy!#REF!</definedName>
    <definedName name="L_Rok">[2]Listy!#REF!</definedName>
    <definedName name="L_TakNie" localSheetId="0">[1]Listy!#REF!</definedName>
    <definedName name="L_TakNie" localSheetId="1">[1]Listy!#REF!</definedName>
    <definedName name="L_TakNie">[2]Listy!#REF!</definedName>
    <definedName name="L_TypProjektu" localSheetId="0">[1]Listy!#REF!</definedName>
    <definedName name="L_TypProjektu" localSheetId="1">[1]Listy!#REF!</definedName>
    <definedName name="L_TypProjektu">[2]Listy!#REF!</definedName>
    <definedName name="l_wskaznik" localSheetId="0">[3]Listy!#REF!</definedName>
    <definedName name="l_wskaznik" localSheetId="1">[4]Listy!#REF!</definedName>
    <definedName name="l_wskaznik">[5]Listy!#REF!</definedName>
    <definedName name="lllll" localSheetId="1">[1]Listy!#REF!</definedName>
    <definedName name="lllll">[1]Listy!#REF!</definedName>
    <definedName name="llllll" localSheetId="1">[4]Listy!#REF!</definedName>
    <definedName name="llllll">[6]Listy!#REF!</definedName>
    <definedName name="_xlnm.Print_Area" localSheetId="1">'Wydatki rozliczane'!$A$1:$N$4</definedName>
    <definedName name="P_Waluta" localSheetId="0">[1]Wniosek!$J$16</definedName>
    <definedName name="P_Waluta" localSheetId="1">[1]Wniosek!$J$16</definedName>
    <definedName name="P_Waluta">[2]Wniosek!$J$16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15" l="1"/>
  <c r="E7" i="15"/>
  <c r="Q8" i="15"/>
  <c r="E8" i="15" s="1"/>
  <c r="Q6" i="15"/>
  <c r="E6" i="15" s="1"/>
  <c r="E5" i="15"/>
  <c r="M12" i="15"/>
  <c r="L12" i="15"/>
  <c r="Q9" i="15" l="1"/>
  <c r="Q12" i="15" s="1"/>
  <c r="P9" i="15"/>
  <c r="E9" i="15" l="1"/>
  <c r="P10" i="15"/>
  <c r="P5" i="15"/>
  <c r="N53" i="2"/>
  <c r="N46" i="2"/>
  <c r="N47" i="2"/>
  <c r="K6" i="12"/>
  <c r="J6" i="12"/>
  <c r="E10" i="15" l="1"/>
  <c r="P12" i="15"/>
  <c r="N54" i="2"/>
  <c r="E12" i="15" l="1"/>
  <c r="N51" i="2"/>
  <c r="N49" i="2"/>
  <c r="N48" i="2"/>
  <c r="N50" i="2"/>
  <c r="H53" i="2" l="1"/>
  <c r="M6" i="12" l="1"/>
  <c r="L6" i="12"/>
  <c r="J53" i="2"/>
  <c r="L53" i="2"/>
  <c r="L68" i="2" l="1"/>
  <c r="L74" i="2" s="1"/>
  <c r="I21" i="2"/>
  <c r="H74" i="2"/>
  <c r="G12" i="15"/>
  <c r="H12" i="15"/>
  <c r="I12" i="15"/>
  <c r="J12" i="15"/>
  <c r="K12" i="15"/>
  <c r="N12" i="15"/>
  <c r="O12" i="15"/>
  <c r="F12" i="15"/>
  <c r="L65" i="2" l="1"/>
  <c r="L60" i="2" l="1"/>
  <c r="N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tc={66B260F8-D016-4406-9BCC-493F3105B471}</author>
  </authors>
  <commentList>
    <comment ref="C5" authorId="0" shapeId="0" xr:uid="{00000000-0006-0000-0100-000001000000}">
      <text>
        <t>[Komentarz podzielony na wątki]
Używana wersja programu Excel umożliwia odczytanie tego komentarza podzielonego na wątki, jednak wszelkie wprowadzone w nim zmiany zostaną usunięte po otwarciu pliku w nowszej wersji programu Excel. Dowiedz się więcej: https://go.microsoft.com/fwlink/?linkid=870924
Komentarz:
    informacja i promocja/opracowanie strony internetowej oraz zakup domeny</t>
      </text>
    </comment>
  </commentList>
</comments>
</file>

<file path=xl/sharedStrings.xml><?xml version="1.0" encoding="utf-8"?>
<sst xmlns="http://schemas.openxmlformats.org/spreadsheetml/2006/main" count="297" uniqueCount="177">
  <si>
    <t>Lp.</t>
  </si>
  <si>
    <t>Nazwa kategorii wydatku</t>
  </si>
  <si>
    <t>Nr Dokumentu</t>
  </si>
  <si>
    <t>Nr księgowy lub ewidencyjny</t>
  </si>
  <si>
    <t>Data wystawienia dokumentu</t>
  </si>
  <si>
    <t>Data zapłaty</t>
  </si>
  <si>
    <t>Nazwa towaru lub usługi</t>
  </si>
  <si>
    <t>Kwota dokumentu brutto</t>
  </si>
  <si>
    <t>Kwota dokumentu netto</t>
  </si>
  <si>
    <t>Kwota wydatków kwalifikowalnych</t>
  </si>
  <si>
    <t xml:space="preserve">w tym VAT </t>
  </si>
  <si>
    <t>1.</t>
  </si>
  <si>
    <t>Zarządzanie</t>
  </si>
  <si>
    <t>ND</t>
  </si>
  <si>
    <t>Informacja i promocja</t>
  </si>
  <si>
    <t>SUMA</t>
  </si>
  <si>
    <t>Stanowisko</t>
  </si>
  <si>
    <t>Imię i nazwisko</t>
  </si>
  <si>
    <t>Podpis</t>
  </si>
  <si>
    <t>Data
(dzień/miesiąc/rok)</t>
  </si>
  <si>
    <t>Dotyczy (TAK/NIE)</t>
  </si>
  <si>
    <t>Tytuł</t>
  </si>
  <si>
    <t>Część IV  ZAŁĄCZNIKI</t>
  </si>
  <si>
    <t>- prywatne</t>
  </si>
  <si>
    <t>2.1</t>
  </si>
  <si>
    <t>2.</t>
  </si>
  <si>
    <t>- budżet państwa</t>
  </si>
  <si>
    <t>od początku realizacji (bez wydatków w obecnym okresie rozliczeniowym) (PLN)</t>
  </si>
  <si>
    <t>w okresie rozliczeniowym (PLN)</t>
  </si>
  <si>
    <t>Źródło
finansowania</t>
  </si>
  <si>
    <t>Wysokość
korekty (PLN)</t>
  </si>
  <si>
    <t>Wyjaśnienie korekty</t>
  </si>
  <si>
    <t>Data wykrycia
korekty</t>
  </si>
  <si>
    <t>Rodzaj wydatku
niekwalifikowalnego</t>
  </si>
  <si>
    <t>Nr dokumentu, którego dotyczy korekta</t>
  </si>
  <si>
    <t>Wydatki ogółem</t>
  </si>
  <si>
    <t xml:space="preserve">3.1. Postęp finansowy realizacji Projektu </t>
  </si>
  <si>
    <t>e-mail</t>
  </si>
  <si>
    <t>Fax</t>
  </si>
  <si>
    <t>Telefon kom.</t>
  </si>
  <si>
    <t>Telefon stacjon.</t>
  </si>
  <si>
    <t>Nazwisko</t>
  </si>
  <si>
    <t>Imię</t>
  </si>
  <si>
    <t>Strona www.</t>
  </si>
  <si>
    <t>Fax.</t>
  </si>
  <si>
    <t>Telefon</t>
  </si>
  <si>
    <t>Kraj</t>
  </si>
  <si>
    <t>Województwo</t>
  </si>
  <si>
    <t>Miejscowość</t>
  </si>
  <si>
    <t>Kod pocztowy</t>
  </si>
  <si>
    <t>Ulica, numer lokalu</t>
  </si>
  <si>
    <t>2.2 Dane tele-adresowe siedziby Beneficjenta</t>
  </si>
  <si>
    <t>2.1 Pełna nazwa Beneficjenta</t>
  </si>
  <si>
    <t>1.6. Wydatki kwalifikowalne w projekcie</t>
  </si>
  <si>
    <t>rok:</t>
  </si>
  <si>
    <t>miesiąc:</t>
  </si>
  <si>
    <t xml:space="preserve">Koniec okresu sprawozdawczego </t>
  </si>
  <si>
    <t xml:space="preserve">Początek okresu sprawozdawczego </t>
  </si>
  <si>
    <t>1.3. Tytuł Projektu</t>
  </si>
  <si>
    <t>1.1.1 Projekt w partnerstwie z podmiotem zagranicznym</t>
  </si>
  <si>
    <t xml:space="preserve">1.1. Typ Projektu </t>
  </si>
  <si>
    <t>Część III.  Wydatki</t>
  </si>
  <si>
    <t>Zadanie/Rezultat</t>
  </si>
  <si>
    <t>Typ wydatku</t>
  </si>
  <si>
    <t>BP</t>
  </si>
  <si>
    <t>Rozliczenia zaliczki</t>
  </si>
  <si>
    <t>1.1 Pełna nazwa</t>
  </si>
  <si>
    <t xml:space="preserve">1.2 Dane tele-adresowe siedziby </t>
  </si>
  <si>
    <t>Zaliczka rozliczona w obecnym FRO</t>
  </si>
  <si>
    <t>Rozliczona zaliczka łącznie</t>
  </si>
  <si>
    <t>Co stanowi</t>
  </si>
  <si>
    <t>Nr rachunku bankowego, zgodnie z  umową</t>
  </si>
  <si>
    <t>% kwoty wypłaconej</t>
  </si>
  <si>
    <t>Kwota zaliczki zgodnie z umową do wypłaty</t>
  </si>
  <si>
    <t>Kwota zaliczki dotychczas wypłacona łącznie</t>
  </si>
  <si>
    <t>Zaliczka dotychczas rozliczona łącznie</t>
  </si>
  <si>
    <t>Zwracam się o wypłatę zaliczki w kwocie</t>
  </si>
  <si>
    <t>na rzecz</t>
  </si>
  <si>
    <t>Suma</t>
  </si>
  <si>
    <t>na podstawie</t>
  </si>
  <si>
    <t>{Odniesienie do umowy partnerskiej}</t>
  </si>
  <si>
    <t>Cześć II. ZESTAWIENIE DOKUMENTÓW POTWIERDZAJĄCYCH PONIESIONE WYDATKI OBJĘTE REFUNDACJĄ</t>
  </si>
  <si>
    <t>Zwracam się o refundacje wydatków w kwocie</t>
  </si>
  <si>
    <t>Zadanie-Rezulat</t>
  </si>
  <si>
    <t>RAZEM</t>
  </si>
  <si>
    <t>II
(maj-sierpień)</t>
  </si>
  <si>
    <t>III
(wrzesień-grudzień)</t>
  </si>
  <si>
    <t>I
(styczeń-kwiecień)</t>
  </si>
  <si>
    <t>III
(wresień-grudzień)</t>
  </si>
  <si>
    <t>Zarzadzanie</t>
  </si>
  <si>
    <t>Harmonogram finansowy projektu</t>
  </si>
  <si>
    <t>1.4. Numer porozumienia ws. dofinansowania projektu</t>
  </si>
  <si>
    <t>1.4a. Data porozumienia ws. dofinansowania projektu</t>
  </si>
  <si>
    <r>
      <t xml:space="preserve">FINANSOWY RAPORT OKRESOWY
</t>
    </r>
    <r>
      <rPr>
        <sz val="14"/>
        <color theme="1"/>
        <rFont val="Calibri"/>
        <family val="2"/>
        <charset val="238"/>
        <scheme val="minor"/>
      </rPr>
      <t xml:space="preserve">w ramach Programu </t>
    </r>
    <r>
      <rPr>
        <i/>
        <sz val="14"/>
        <color theme="1"/>
        <rFont val="Calibri"/>
        <family val="2"/>
        <charset val="238"/>
        <scheme val="minor"/>
      </rPr>
      <t xml:space="preserve">Sprawiedliwość </t>
    </r>
    <r>
      <rPr>
        <sz val="14"/>
        <color theme="1"/>
        <rFont val="Calibri"/>
        <family val="2"/>
        <charset val="238"/>
        <scheme val="minor"/>
      </rPr>
      <t xml:space="preserve">
 Norweski Mechanizm Finansowy 2014-2021</t>
    </r>
  </si>
  <si>
    <t xml:space="preserve">2.3 Osoba przygotowująca finansowy raport okresowy  </t>
  </si>
  <si>
    <t>Część II Rozliczenie zaliczki</t>
  </si>
  <si>
    <t>Koszty pośrednie</t>
  </si>
  <si>
    <t>Harmonogram finansowy w podziale na okresy sprawozdawcze (wydatki planowane do poniesienia w danym okresie sprawozdawczym)</t>
  </si>
  <si>
    <t>W tym wydatki do refundacji</t>
  </si>
  <si>
    <t>W tym wydatki ponoszone z wypłaconej zaliczki</t>
  </si>
  <si>
    <t>{kwota zaliczki}</t>
  </si>
  <si>
    <t>WALUTA:</t>
  </si>
  <si>
    <t>{Nazwa Benefcjenta/Partnera którego dane wpisano powyżej}</t>
  </si>
  <si>
    <t>Uzasadnienie wraz z określeniem wydatków w projekcie, na które zostanie przeznaczona zaliczka</t>
  </si>
  <si>
    <t>PROJEKT PREDEFINIOWANY</t>
  </si>
  <si>
    <t>Część I. INFORMACJE OGÓLNE</t>
  </si>
  <si>
    <t>3.2. Korekty finansowe</t>
  </si>
  <si>
    <t>3.3. Przychody w projekcie</t>
  </si>
  <si>
    <t>3.4. Źródła finansowania wydatków</t>
  </si>
  <si>
    <t>3.</t>
  </si>
  <si>
    <t>2.2</t>
  </si>
  <si>
    <t>3.1</t>
  </si>
  <si>
    <t>OŚWIADCZENIE BENEFICJENTA</t>
  </si>
  <si>
    <t>Ja, niżej podpisany, niniejszym oświadczam, że informacje zawarte w finansowym raporcie okresowym są zgodne z prawdą, a wykazane wydatki zostały poniesione zgodnie z zasadami kwalifikowania wydatków tj. w szczególności zostały poniesione zgodnie z zasadami wynikającymi z właściwych przepisów krajowych i unijnych, są zgodne z zatwierdzonym budżetem projektu, zostały zapłacone oraz nie są współfinansowane z innych instrumentów finansowych.  Oświadczam również, iż nie mam możliwości odzyskania podatku VAT rozliczanego w ramach niniejszego wniosku o płatność.
 Jestem świadomy odpowiedzialności karnej wynikającej z art. 271 kodeksu karnego, dotyczącej poświadczania nieprawdy co do okoliczności mającej znaczenie prawne.</t>
  </si>
  <si>
    <t>Nr finansowego raportu okresowego, w ramach którego wydatek został rozliczony</t>
  </si>
  <si>
    <t>Część II.  DANE BENEFICJENTA</t>
  </si>
  <si>
    <t>ZESTAWIENIE DOKUMENTÓW POTWIERDZAJĄCYCH PONIESIONE WYDATKI BEZPOŚREDNIE OBJĘTE FINANSOWYM RAPORTEM OKRESOWYM</t>
  </si>
  <si>
    <r>
      <rPr>
        <sz val="11"/>
        <rFont val="Calibri"/>
        <family val="2"/>
        <charset val="238"/>
        <scheme val="minor"/>
      </rPr>
      <t xml:space="preserve">Część III </t>
    </r>
    <r>
      <rPr>
        <sz val="11"/>
        <color theme="1"/>
        <rFont val="Calibri"/>
        <family val="2"/>
        <charset val="238"/>
        <scheme val="minor"/>
      </rPr>
      <t>Wniosek o zaliczkę</t>
    </r>
  </si>
  <si>
    <r>
      <t>Część</t>
    </r>
    <r>
      <rPr>
        <sz val="11"/>
        <rFont val="Calibri"/>
        <family val="2"/>
        <charset val="238"/>
        <scheme val="minor"/>
      </rPr>
      <t xml:space="preserve"> III</t>
    </r>
    <r>
      <rPr>
        <sz val="11"/>
        <color theme="1"/>
        <rFont val="Calibri"/>
        <family val="2"/>
        <charset val="238"/>
        <scheme val="minor"/>
      </rPr>
      <t xml:space="preserve"> Wniosek o refundację</t>
    </r>
  </si>
  <si>
    <t>Część I.  DANE BENEFICJENTA/PARTNERA (jeśli refundacja dla partnera)</t>
  </si>
  <si>
    <t>Część I.  DANE BENEFICJENTA/PARTNERA (jeśli zaliczka wypłacana dla partnera)</t>
  </si>
  <si>
    <t>Kwota wydatków kwalifikowalnych objętych finansowym raportem okresowym (PLN):</t>
  </si>
  <si>
    <t>1.5. Finansowy raport okresowy za okres</t>
  </si>
  <si>
    <t>1.2. Obszar programowy, w ramach którego realizowany jest projekt</t>
  </si>
  <si>
    <t>1.4b. Okres realizacji projektu od:</t>
  </si>
  <si>
    <t>1.4c. Okres realizacji projektu do:</t>
  </si>
  <si>
    <t xml:space="preserve">Norweski Mechanizm Finansowy 2014-2021 </t>
  </si>
  <si>
    <t>Krajowe środki publiczne w tym:</t>
  </si>
  <si>
    <t>Pozostałe źródła:</t>
  </si>
  <si>
    <t>- inne krajowe środki publiczne (wpisać jakie)</t>
  </si>
  <si>
    <r>
      <t>Wydatki poniesione
w</t>
    </r>
    <r>
      <rPr>
        <sz val="10"/>
        <color rgb="FFFF0000"/>
        <rFont val="Calibri"/>
        <family val="2"/>
        <charset val="238"/>
        <scheme val="minor"/>
      </rPr>
      <t xml:space="preserve"> </t>
    </r>
    <r>
      <rPr>
        <sz val="10"/>
        <rFont val="Calibri"/>
        <family val="2"/>
        <charset val="238"/>
        <scheme val="minor"/>
      </rPr>
      <t>obecnym okresie
sprawozdawczym (PLN)
{b}</t>
    </r>
  </si>
  <si>
    <t>Wydatki określone we
wniosku o
dofinansowanie projektu
(PLN)
{a}</t>
  </si>
  <si>
    <t>Wydatki kwalifikowalne od
początku realizacji projektu (bez wydatków w obecnym okresie sprawozdawczym)
(PLN)
{c}</t>
  </si>
  <si>
    <t>Nazwa Rezultatu/Zadania</t>
  </si>
  <si>
    <t>Wysokość uzyskanego przychodu</t>
  </si>
  <si>
    <t>Wyjaśnienie źródła przychodu</t>
  </si>
  <si>
    <t>Płatnik</t>
  </si>
  <si>
    <t>w tym VAT kwalifikowany</t>
  </si>
  <si>
    <t>(Dla kazdego podmiotu dla którego wnioskuje się o refundacje należy wypełnić osobą zakładkę}</t>
  </si>
  <si>
    <t>(Dla kazdego podmiotu dla którego wnioskuje się o zaliczkę należy wypełnić osobą zakładkę}</t>
  </si>
  <si>
    <r>
      <t xml:space="preserve">Nazwa kategorii wydatku
 </t>
    </r>
    <r>
      <rPr>
        <sz val="9"/>
        <color rgb="FF000000"/>
        <rFont val="Calibri"/>
        <family val="2"/>
        <charset val="238"/>
      </rPr>
      <t>{zgodnie z kategoriami wydatków okrełsonymi w art. 8.3 ust 1 regulacji lub koszty pośrednie}</t>
    </r>
  </si>
  <si>
    <t>% realizacji
{(b+c)/a}</t>
  </si>
  <si>
    <t>Nazwa Zadania/Rezultatu w ramach którego osiągnieto przychód</t>
  </si>
  <si>
    <t>22 - Przeciwdziałanie przemocy w rodzinie i przemocy ze względu na płeć</t>
  </si>
  <si>
    <t>Przeciwdziałanie przemocy wbec osób starszych i niepełnosprawnych</t>
  </si>
  <si>
    <t>3/21/DSF/NMF</t>
  </si>
  <si>
    <t>8 stycznia 2021 r.</t>
  </si>
  <si>
    <t>Ministerstwo Rodziny i Polityki Społecznej</t>
  </si>
  <si>
    <t>Warszawa</t>
  </si>
  <si>
    <t>Polska</t>
  </si>
  <si>
    <t>/-podpisano podpisem elektronicznym/</t>
  </si>
  <si>
    <t>Diagnoza zjawiska przemocy wobec osób starszych i niepełnosprawnych</t>
  </si>
  <si>
    <t>Opracowanie i ewaluacja modelu profilaktyki i wsparcia</t>
  </si>
  <si>
    <t>Szkolenia dla służb</t>
  </si>
  <si>
    <t>Mazowieckie</t>
  </si>
  <si>
    <t xml:space="preserve">Opracowanie i ewaluacja modelu profilaktyki i wsparcia </t>
  </si>
  <si>
    <t>ZESTAWIENIE DOKUMENTÓW POTWIERDZAJĄCYCH PONIESIONE WYDATKI OBJĘTE WNIOSKIEM</t>
  </si>
  <si>
    <t>TAK</t>
  </si>
  <si>
    <t>NIE</t>
  </si>
  <si>
    <t>Kampania społeczna</t>
  </si>
  <si>
    <t>mazowieckie</t>
  </si>
  <si>
    <t>-</t>
  </si>
  <si>
    <t>f) koszty wynikające z innych umów zawartych przez beneficjenta w celu wdrożenia projektu, pod
warunkiem, że ich zawarcie jest zgodne z obowiązującymi przepisami dotyczącymi zamówień
publicznych oraz niniejszymi Regulacjami; oraz</t>
  </si>
  <si>
    <t>Ministerstwo Sprawiedliwości</t>
  </si>
  <si>
    <t>Al. Ujazdowskie 11</t>
  </si>
  <si>
    <t>00-950</t>
  </si>
  <si>
    <t>22 521 28 88</t>
  </si>
  <si>
    <t>kontakt@ms.gov.pl</t>
  </si>
  <si>
    <t>aneta.drastich@ms.gov.pl</t>
  </si>
  <si>
    <t>Aneta</t>
  </si>
  <si>
    <t>https://www.gov.pl/web/sprawiedliwosc</t>
  </si>
  <si>
    <t>Drastich</t>
  </si>
  <si>
    <t>22 23-90-563</t>
  </si>
  <si>
    <t>539-145-645</t>
  </si>
  <si>
    <t>Tomasz Gajewski</t>
  </si>
  <si>
    <t>Zastępca Dyrektora w Departamencie Strategii i Funduszy Europejskich w Ministerstwie Sprawiedliwości</t>
  </si>
  <si>
    <t>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</si>
</sst>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yyyy/mm/dd;@"/>
    <numFmt numFmtId="165" formatCode="_(* #,##0.00_);_(* \(#,##0.00\);_(* &quot;-&quot;??_);_(@_)"/>
    <numFmt numFmtId="166" formatCode="_(&quot;$&quot;* #,##0.00_);_(&quot;$&quot;* \(#,##0.00\);_(&quot;$&quot;* &quot;-&quot;??_);_(@_)"/>
    <numFmt numFmtId="167" formatCode="#,##0.00\ &quot;zł&quot;"/>
    <numFmt numFmtId="168" formatCode="dd/mm/yyyy;@"/>
    <numFmt numFmtId="169" formatCode="#,##0.00;[Red]#,##0.00"/>
    <numFmt numFmtId="170" formatCode="0.000%"/>
  </numFmts>
  <fonts count="48" x14ac:knownFonts="1">
    <font>
      <sz val="11"/>
      <color theme="1"/>
      <name val="Calibri"/>
      <family val="2"/>
      <charset val="238"/>
      <scheme val="minor"/>
    </font>
    <font>
      <sz val="11"/>
      <color indexed="8"/>
      <name val="Calibri"/>
      <family val="2"/>
      <charset val="238"/>
    </font>
    <font>
      <b/>
      <sz val="14"/>
      <color indexed="8"/>
      <name val="Calibri"/>
      <family val="2"/>
      <charset val="238"/>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font>
    <font>
      <sz val="11"/>
      <color theme="1"/>
      <name val="Calibri"/>
      <family val="2"/>
      <scheme val="minor"/>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charset val="238"/>
    </font>
    <font>
      <sz val="11"/>
      <color rgb="FF000000"/>
      <name val="Arial"/>
      <family val="2"/>
      <charset val="238"/>
    </font>
    <font>
      <b/>
      <sz val="11"/>
      <color indexed="63"/>
      <name val="Calibri"/>
      <family val="2"/>
    </font>
    <font>
      <b/>
      <sz val="18"/>
      <color indexed="18"/>
      <name val="Cambria"/>
      <family val="2"/>
    </font>
    <font>
      <b/>
      <sz val="11"/>
      <color indexed="8"/>
      <name val="Calibri"/>
      <family val="2"/>
    </font>
    <font>
      <sz val="11"/>
      <color indexed="10"/>
      <name val="Calibri"/>
      <family val="2"/>
    </font>
    <font>
      <sz val="10"/>
      <color theme="1"/>
      <name val="Calibri"/>
      <family val="2"/>
      <charset val="238"/>
      <scheme val="minor"/>
    </font>
    <font>
      <b/>
      <sz val="10"/>
      <name val="Calibri"/>
      <family val="2"/>
      <charset val="238"/>
      <scheme val="minor"/>
    </font>
    <font>
      <sz val="10"/>
      <name val="Calibri"/>
      <family val="2"/>
      <charset val="238"/>
      <scheme val="minor"/>
    </font>
    <font>
      <sz val="10"/>
      <color rgb="FFFF0000"/>
      <name val="Calibri"/>
      <family val="2"/>
      <charset val="238"/>
      <scheme val="minor"/>
    </font>
    <font>
      <u/>
      <sz val="10"/>
      <color indexed="12"/>
      <name val="Arial"/>
      <family val="2"/>
      <charset val="238"/>
    </font>
    <font>
      <u/>
      <sz val="10"/>
      <color indexed="12"/>
      <name val="Calibri"/>
      <family val="2"/>
      <charset val="238"/>
      <scheme val="minor"/>
    </font>
    <font>
      <b/>
      <sz val="14"/>
      <color theme="1"/>
      <name val="Calibri"/>
      <family val="2"/>
      <charset val="238"/>
      <scheme val="minor"/>
    </font>
    <font>
      <sz val="11"/>
      <color indexed="8"/>
      <name val="Cambria"/>
      <family val="1"/>
      <charset val="238"/>
      <scheme val="major"/>
    </font>
    <font>
      <i/>
      <sz val="11"/>
      <color theme="1"/>
      <name val="Calibri"/>
      <family val="2"/>
      <charset val="238"/>
      <scheme val="minor"/>
    </font>
    <font>
      <sz val="8"/>
      <name val="Calibri"/>
      <family val="2"/>
      <charset val="238"/>
      <scheme val="minor"/>
    </font>
    <font>
      <b/>
      <sz val="8"/>
      <name val="Arial"/>
      <family val="2"/>
      <charset val="238"/>
    </font>
    <font>
      <b/>
      <sz val="7.5"/>
      <name val="Arial"/>
      <family val="2"/>
      <charset val="238"/>
    </font>
    <font>
      <sz val="7.5"/>
      <name val="Arial"/>
      <family val="2"/>
      <charset val="238"/>
    </font>
    <font>
      <b/>
      <sz val="8"/>
      <color theme="1"/>
      <name val="Arial"/>
      <family val="2"/>
      <charset val="238"/>
    </font>
    <font>
      <sz val="14"/>
      <color theme="1"/>
      <name val="Calibri"/>
      <family val="2"/>
      <charset val="238"/>
      <scheme val="minor"/>
    </font>
    <font>
      <i/>
      <sz val="14"/>
      <color theme="1"/>
      <name val="Calibri"/>
      <family val="2"/>
      <charset val="238"/>
      <scheme val="minor"/>
    </font>
    <font>
      <b/>
      <sz val="10"/>
      <name val="Arial CE"/>
      <charset val="238"/>
    </font>
    <font>
      <sz val="11"/>
      <name val="Calibri"/>
      <family val="2"/>
      <charset val="238"/>
      <scheme val="minor"/>
    </font>
    <font>
      <b/>
      <i/>
      <sz val="10"/>
      <name val="Calibri"/>
      <family val="2"/>
      <charset val="238"/>
      <scheme val="minor"/>
    </font>
    <font>
      <sz val="9"/>
      <color rgb="FF000000"/>
      <name val="Calibri"/>
      <family val="2"/>
      <charset val="238"/>
    </font>
    <font>
      <b/>
      <sz val="10"/>
      <color theme="1"/>
      <name val="Calibri"/>
      <family val="2"/>
      <charset val="238"/>
      <scheme val="minor"/>
    </font>
    <font>
      <sz val="12"/>
      <color indexed="8"/>
      <name val="Calibri"/>
      <family val="2"/>
      <charset val="238"/>
    </font>
    <font>
      <sz val="11"/>
      <color theme="1"/>
      <name val="Calibri"/>
      <family val="2"/>
      <charset val="238"/>
      <scheme val="minor"/>
    </font>
    <font>
      <b/>
      <sz val="9"/>
      <color theme="1"/>
      <name val="Arial"/>
      <family val="2"/>
      <charset val="238"/>
    </font>
  </fonts>
  <fills count="31">
    <fill>
      <patternFill patternType="none"/>
    </fill>
    <fill>
      <patternFill patternType="gray125"/>
    </fill>
    <fill>
      <patternFill patternType="solid">
        <fgColor indexed="55"/>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C0C0C0"/>
        <bgColor rgb="FF000000"/>
      </patternFill>
    </fill>
    <fill>
      <patternFill patternType="solid">
        <fgColor rgb="FF969696"/>
        <bgColor rgb="FF000000"/>
      </patternFill>
    </fill>
    <fill>
      <patternFill patternType="solid">
        <fgColor theme="0" tint="-0.249977111117893"/>
        <bgColor rgb="FF000000"/>
      </patternFill>
    </fill>
    <fill>
      <patternFill patternType="solid">
        <fgColor theme="0" tint="-0.14999847407452621"/>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4">
    <xf numFmtId="0" fontId="0" fillId="0" borderId="0"/>
    <xf numFmtId="0" fontId="1" fillId="0" borderId="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6" fillId="18" borderId="16" applyNumberFormat="0" applyAlignment="0" applyProtection="0"/>
    <xf numFmtId="0" fontId="7" fillId="19" borderId="17" applyNumberFormat="0" applyAlignment="0" applyProtection="0"/>
    <xf numFmtId="165" fontId="8" fillId="0" borderId="0" applyFont="0" applyFill="0" applyBorder="0" applyAlignment="0" applyProtection="0"/>
    <xf numFmtId="166" fontId="8" fillId="0" borderId="0" applyFont="0" applyFill="0" applyBorder="0" applyAlignment="0" applyProtection="0"/>
    <xf numFmtId="165" fontId="9" fillId="0" borderId="0" applyFont="0" applyFill="0" applyBorder="0" applyAlignment="0" applyProtection="0"/>
    <xf numFmtId="0" fontId="10" fillId="0" borderId="0" applyNumberFormat="0" applyFill="0" applyBorder="0" applyAlignment="0" applyProtection="0"/>
    <xf numFmtId="0" fontId="11" fillId="20" borderId="0" applyNumberFormat="0" applyBorder="0" applyAlignment="0" applyProtection="0"/>
    <xf numFmtId="0" fontId="12" fillId="0" borderId="18" applyNumberFormat="0" applyFill="0" applyAlignment="0" applyProtection="0"/>
    <xf numFmtId="0" fontId="13" fillId="0" borderId="19" applyNumberFormat="0" applyFill="0" applyAlignment="0" applyProtection="0"/>
    <xf numFmtId="0" fontId="14" fillId="0" borderId="20" applyNumberFormat="0" applyFill="0" applyAlignment="0" applyProtection="0"/>
    <xf numFmtId="0" fontId="14" fillId="0" borderId="0" applyNumberFormat="0" applyFill="0" applyBorder="0" applyAlignment="0" applyProtection="0"/>
    <xf numFmtId="0" fontId="15" fillId="12" borderId="16" applyNumberFormat="0" applyAlignment="0" applyProtection="0"/>
    <xf numFmtId="0" fontId="16" fillId="0" borderId="21" applyNumberFormat="0" applyFill="0" applyAlignment="0" applyProtection="0"/>
    <xf numFmtId="0" fontId="17" fillId="6" borderId="0" applyNumberFormat="0" applyBorder="0" applyAlignment="0" applyProtection="0"/>
    <xf numFmtId="0" fontId="8" fillId="0" borderId="0"/>
    <xf numFmtId="0" fontId="8" fillId="0" borderId="0"/>
    <xf numFmtId="0" fontId="18" fillId="0" borderId="0"/>
    <xf numFmtId="0" fontId="19" fillId="0" borderId="0"/>
    <xf numFmtId="0" fontId="8" fillId="6" borderId="22" applyNumberFormat="0" applyFont="0" applyAlignment="0" applyProtection="0"/>
    <xf numFmtId="0" fontId="20" fillId="18" borderId="23" applyNumberFormat="0" applyAlignment="0" applyProtection="0"/>
    <xf numFmtId="9" fontId="8" fillId="0" borderId="0" applyFon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166" fontId="9" fillId="0" borderId="0" applyFont="0" applyFill="0" applyBorder="0" applyAlignment="0" applyProtection="0"/>
    <xf numFmtId="0" fontId="23" fillId="0" borderId="0" applyNumberFormat="0" applyFill="0" applyBorder="0" applyAlignment="0" applyProtection="0"/>
    <xf numFmtId="0" fontId="28" fillId="0" borderId="0" applyNumberFormat="0" applyFill="0" applyBorder="0" applyAlignment="0" applyProtection="0">
      <alignment vertical="top"/>
      <protection locked="0"/>
    </xf>
    <xf numFmtId="43" fontId="46" fillId="0" borderId="0" applyFont="0" applyFill="0" applyBorder="0" applyAlignment="0" applyProtection="0"/>
  </cellStyleXfs>
  <cellXfs count="405">
    <xf numFmtId="0" fontId="0" fillId="0" borderId="0" xfId="0"/>
    <xf numFmtId="0" fontId="1" fillId="0" borderId="0" xfId="1"/>
    <xf numFmtId="0" fontId="1" fillId="2" borderId="9" xfId="1" applyFill="1" applyBorder="1" applyAlignment="1">
      <alignment vertical="top" wrapText="1"/>
    </xf>
    <xf numFmtId="0" fontId="1" fillId="2" borderId="9" xfId="1" applyFill="1" applyBorder="1" applyAlignment="1">
      <alignment horizontal="center" vertical="center" wrapText="1"/>
    </xf>
    <xf numFmtId="0" fontId="0" fillId="0" borderId="0" xfId="0" applyAlignment="1">
      <alignment horizontal="center"/>
    </xf>
    <xf numFmtId="0" fontId="26" fillId="0" borderId="9" xfId="0" applyFont="1" applyBorder="1" applyAlignment="1" applyProtection="1">
      <alignment horizontal="center" vertical="center" wrapText="1"/>
      <protection locked="0"/>
    </xf>
    <xf numFmtId="0" fontId="25" fillId="22" borderId="10" xfId="0" applyFont="1" applyFill="1" applyBorder="1" applyAlignment="1">
      <alignment horizontal="left" vertical="top"/>
    </xf>
    <xf numFmtId="0" fontId="25" fillId="22" borderId="9" xfId="0" applyFont="1" applyFill="1" applyBorder="1" applyAlignment="1">
      <alignment horizontal="left" vertical="top"/>
    </xf>
    <xf numFmtId="0" fontId="25" fillId="21" borderId="2" xfId="0" applyFont="1" applyFill="1" applyBorder="1" applyAlignment="1">
      <alignment horizontal="center" vertical="center" wrapText="1"/>
    </xf>
    <xf numFmtId="0" fontId="25" fillId="21" borderId="2" xfId="0" applyFont="1" applyFill="1" applyBorder="1" applyAlignment="1">
      <alignment vertical="center"/>
    </xf>
    <xf numFmtId="0" fontId="26" fillId="22" borderId="9" xfId="0" applyFont="1" applyFill="1" applyBorder="1" applyAlignment="1">
      <alignment vertical="center" wrapText="1"/>
    </xf>
    <xf numFmtId="0" fontId="24" fillId="21" borderId="5" xfId="0" applyFont="1" applyFill="1" applyBorder="1"/>
    <xf numFmtId="0" fontId="24" fillId="21" borderId="4" xfId="0" applyFont="1" applyFill="1" applyBorder="1"/>
    <xf numFmtId="168" fontId="24" fillId="21" borderId="15" xfId="0" applyNumberFormat="1" applyFont="1" applyFill="1" applyBorder="1"/>
    <xf numFmtId="1" fontId="25" fillId="23" borderId="9" xfId="0" applyNumberFormat="1" applyFont="1" applyFill="1" applyBorder="1" applyProtection="1">
      <protection locked="0"/>
    </xf>
    <xf numFmtId="168" fontId="26" fillId="21" borderId="15" xfId="0" applyNumberFormat="1" applyFont="1" applyFill="1" applyBorder="1"/>
    <xf numFmtId="168" fontId="25" fillId="21" borderId="10" xfId="0" applyNumberFormat="1" applyFont="1" applyFill="1" applyBorder="1" applyAlignment="1">
      <alignment wrapText="1"/>
    </xf>
    <xf numFmtId="168" fontId="25" fillId="21" borderId="10" xfId="0" applyNumberFormat="1" applyFont="1" applyFill="1" applyBorder="1"/>
    <xf numFmtId="49" fontId="25" fillId="23" borderId="9" xfId="0" applyNumberFormat="1" applyFont="1" applyFill="1" applyBorder="1" applyAlignment="1" applyProtection="1">
      <alignment horizontal="center" vertical="center" wrapText="1"/>
      <protection locked="0"/>
    </xf>
    <xf numFmtId="0" fontId="24" fillId="2" borderId="12" xfId="0" applyFont="1" applyFill="1" applyBorder="1"/>
    <xf numFmtId="0" fontId="24" fillId="2" borderId="12" xfId="0" applyFont="1" applyFill="1" applyBorder="1" applyAlignment="1">
      <alignment horizontal="center"/>
    </xf>
    <xf numFmtId="0" fontId="0" fillId="0" borderId="9" xfId="0" applyBorder="1"/>
    <xf numFmtId="0" fontId="1" fillId="0" borderId="9" xfId="1" applyBorder="1"/>
    <xf numFmtId="0" fontId="1" fillId="0" borderId="0" xfId="1" applyAlignment="1">
      <alignment wrapText="1"/>
    </xf>
    <xf numFmtId="0" fontId="26" fillId="22" borderId="9" xfId="0" applyFont="1" applyFill="1" applyBorder="1" applyAlignment="1">
      <alignment horizontal="center" vertical="center" wrapText="1"/>
    </xf>
    <xf numFmtId="0" fontId="1" fillId="2" borderId="13" xfId="1" applyFill="1" applyBorder="1" applyAlignment="1">
      <alignment horizontal="center" vertical="center" wrapText="1"/>
    </xf>
    <xf numFmtId="0" fontId="1" fillId="2" borderId="13" xfId="1" applyFill="1" applyBorder="1" applyAlignment="1">
      <alignment horizontal="left" vertical="center" wrapText="1"/>
    </xf>
    <xf numFmtId="0" fontId="1" fillId="2" borderId="8" xfId="1" applyFill="1" applyBorder="1" applyAlignment="1">
      <alignment vertical="top" wrapText="1"/>
    </xf>
    <xf numFmtId="0" fontId="1" fillId="2" borderId="13" xfId="1" applyFill="1" applyBorder="1" applyAlignment="1">
      <alignment vertical="center" wrapText="1"/>
    </xf>
    <xf numFmtId="0" fontId="1" fillId="2" borderId="6" xfId="1" applyFill="1" applyBorder="1" applyAlignment="1">
      <alignment horizontal="center" vertical="center" wrapText="1"/>
    </xf>
    <xf numFmtId="0" fontId="1" fillId="0" borderId="9" xfId="1" applyBorder="1" applyAlignment="1">
      <alignment wrapText="1"/>
    </xf>
    <xf numFmtId="0" fontId="31" fillId="0" borderId="0" xfId="1" applyFont="1"/>
    <xf numFmtId="0" fontId="1" fillId="0" borderId="3" xfId="0" applyFont="1" applyBorder="1"/>
    <xf numFmtId="0" fontId="1" fillId="0" borderId="11" xfId="0" applyFont="1" applyBorder="1"/>
    <xf numFmtId="0" fontId="1" fillId="0" borderId="11" xfId="0" applyFont="1" applyBorder="1" applyAlignment="1">
      <alignment wrapText="1"/>
    </xf>
    <xf numFmtId="0" fontId="24" fillId="21" borderId="9" xfId="0" applyFont="1" applyFill="1" applyBorder="1"/>
    <xf numFmtId="0" fontId="1" fillId="2" borderId="9" xfId="1" applyFill="1" applyBorder="1" applyAlignment="1">
      <alignment vertical="center" wrapText="1"/>
    </xf>
    <xf numFmtId="0" fontId="1" fillId="0" borderId="9" xfId="0" applyFont="1" applyBorder="1"/>
    <xf numFmtId="0" fontId="1" fillId="0" borderId="9" xfId="0" applyFont="1" applyBorder="1" applyAlignment="1">
      <alignment wrapText="1"/>
    </xf>
    <xf numFmtId="169" fontId="35" fillId="24" borderId="9" xfId="0" applyNumberFormat="1" applyFont="1" applyFill="1" applyBorder="1" applyAlignment="1">
      <alignment vertical="center" wrapText="1"/>
    </xf>
    <xf numFmtId="169" fontId="36" fillId="0" borderId="9" xfId="0" applyNumberFormat="1" applyFont="1" applyBorder="1" applyAlignment="1" applyProtection="1">
      <alignment vertical="center" wrapText="1"/>
      <protection locked="0"/>
    </xf>
    <xf numFmtId="2" fontId="36" fillId="0" borderId="9" xfId="0" applyNumberFormat="1" applyFont="1" applyBorder="1" applyAlignment="1">
      <alignment vertical="center"/>
    </xf>
    <xf numFmtId="169" fontId="35" fillId="25" borderId="9" xfId="0" applyNumberFormat="1" applyFont="1" applyFill="1" applyBorder="1" applyAlignment="1">
      <alignment vertical="center" wrapText="1"/>
    </xf>
    <xf numFmtId="169" fontId="36" fillId="25" borderId="9" xfId="0" applyNumberFormat="1" applyFont="1" applyFill="1" applyBorder="1" applyAlignment="1" applyProtection="1">
      <alignment vertical="center" wrapText="1"/>
      <protection locked="0"/>
    </xf>
    <xf numFmtId="49" fontId="25" fillId="23" borderId="10" xfId="0" applyNumberFormat="1" applyFont="1" applyFill="1" applyBorder="1" applyAlignment="1" applyProtection="1">
      <alignment vertical="center" wrapText="1"/>
      <protection locked="0"/>
    </xf>
    <xf numFmtId="49" fontId="25" fillId="23" borderId="15" xfId="0" applyNumberFormat="1" applyFont="1" applyFill="1" applyBorder="1" applyAlignment="1" applyProtection="1">
      <alignment vertical="center" wrapText="1"/>
      <protection locked="0"/>
    </xf>
    <xf numFmtId="49" fontId="25" fillId="23" borderId="14" xfId="0" applyNumberFormat="1" applyFont="1" applyFill="1" applyBorder="1" applyAlignment="1" applyProtection="1">
      <alignment vertical="center" wrapText="1"/>
      <protection locked="0"/>
    </xf>
    <xf numFmtId="0" fontId="26" fillId="22" borderId="9" xfId="0" applyFont="1" applyFill="1" applyBorder="1" applyAlignment="1">
      <alignment horizontal="left" vertical="center" wrapText="1"/>
    </xf>
    <xf numFmtId="0" fontId="0" fillId="22" borderId="0" xfId="0" applyFill="1"/>
    <xf numFmtId="0" fontId="0" fillId="24" borderId="9" xfId="0" applyFill="1" applyBorder="1" applyAlignment="1">
      <alignment horizontal="center"/>
    </xf>
    <xf numFmtId="0" fontId="0" fillId="25" borderId="9" xfId="0" applyFill="1" applyBorder="1" applyAlignment="1">
      <alignment horizontal="center"/>
    </xf>
    <xf numFmtId="0" fontId="1" fillId="0" borderId="12" xfId="0" applyFont="1" applyBorder="1"/>
    <xf numFmtId="0" fontId="25" fillId="21" borderId="28" xfId="0" applyFont="1" applyFill="1" applyBorder="1" applyAlignment="1">
      <alignment vertical="center"/>
    </xf>
    <xf numFmtId="0" fontId="25" fillId="21" borderId="29" xfId="0" applyFont="1" applyFill="1" applyBorder="1" applyAlignment="1">
      <alignment vertical="center"/>
    </xf>
    <xf numFmtId="0" fontId="24" fillId="21" borderId="30" xfId="0" applyFont="1" applyFill="1" applyBorder="1" applyAlignment="1">
      <alignment horizontal="center"/>
    </xf>
    <xf numFmtId="0" fontId="24" fillId="21" borderId="31" xfId="0" applyFont="1" applyFill="1" applyBorder="1" applyAlignment="1">
      <alignment horizontal="center"/>
    </xf>
    <xf numFmtId="0" fontId="24" fillId="21" borderId="32" xfId="0" applyFont="1" applyFill="1" applyBorder="1" applyAlignment="1">
      <alignment horizontal="center"/>
    </xf>
    <xf numFmtId="0" fontId="24" fillId="21" borderId="33" xfId="0" applyFont="1" applyFill="1" applyBorder="1" applyAlignment="1">
      <alignment horizontal="center"/>
    </xf>
    <xf numFmtId="0" fontId="24" fillId="21" borderId="38" xfId="0" applyFont="1" applyFill="1" applyBorder="1" applyAlignment="1">
      <alignment horizontal="center"/>
    </xf>
    <xf numFmtId="0" fontId="24" fillId="21" borderId="42" xfId="0" applyFont="1" applyFill="1" applyBorder="1" applyAlignment="1">
      <alignment horizontal="center"/>
    </xf>
    <xf numFmtId="0" fontId="24" fillId="21" borderId="48" xfId="0" applyFont="1" applyFill="1" applyBorder="1" applyAlignment="1">
      <alignment horizontal="center"/>
    </xf>
    <xf numFmtId="0" fontId="24" fillId="21" borderId="49" xfId="0" applyFont="1" applyFill="1" applyBorder="1"/>
    <xf numFmtId="0" fontId="24" fillId="21" borderId="48" xfId="0" applyFont="1" applyFill="1" applyBorder="1"/>
    <xf numFmtId="49" fontId="25" fillId="21" borderId="47" xfId="0" applyNumberFormat="1" applyFont="1" applyFill="1" applyBorder="1" applyAlignment="1">
      <alignment horizontal="center" vertical="center" wrapText="1"/>
    </xf>
    <xf numFmtId="49" fontId="25" fillId="24" borderId="47" xfId="0" applyNumberFormat="1" applyFont="1" applyFill="1" applyBorder="1" applyProtection="1">
      <protection locked="0"/>
    </xf>
    <xf numFmtId="49" fontId="25" fillId="24" borderId="47" xfId="0" applyNumberFormat="1" applyFont="1" applyFill="1" applyBorder="1" applyAlignment="1" applyProtection="1">
      <alignment vertical="center" wrapText="1"/>
      <protection locked="0"/>
    </xf>
    <xf numFmtId="168" fontId="24" fillId="21" borderId="47" xfId="0" applyNumberFormat="1" applyFont="1" applyFill="1" applyBorder="1"/>
    <xf numFmtId="0" fontId="26" fillId="2" borderId="35" xfId="0" applyFont="1" applyFill="1" applyBorder="1" applyAlignment="1">
      <alignment horizontal="left" vertical="center" wrapText="1"/>
    </xf>
    <xf numFmtId="4" fontId="25" fillId="22" borderId="35" xfId="0" applyNumberFormat="1" applyFont="1" applyFill="1" applyBorder="1" applyAlignment="1" applyProtection="1">
      <alignment horizontal="right" vertical="center" wrapText="1"/>
      <protection locked="0"/>
    </xf>
    <xf numFmtId="0" fontId="35" fillId="28" borderId="13" xfId="0" applyFont="1" applyFill="1" applyBorder="1" applyAlignment="1">
      <alignment vertical="center" wrapText="1"/>
    </xf>
    <xf numFmtId="169" fontId="36" fillId="0" borderId="10" xfId="0" applyNumberFormat="1" applyFont="1" applyBorder="1" applyAlignment="1" applyProtection="1">
      <alignment vertical="center" wrapText="1"/>
      <protection locked="0"/>
    </xf>
    <xf numFmtId="169" fontId="36" fillId="25" borderId="10" xfId="0" applyNumberFormat="1" applyFont="1" applyFill="1" applyBorder="1" applyAlignment="1" applyProtection="1">
      <alignment vertical="center" wrapText="1"/>
      <protection locked="0"/>
    </xf>
    <xf numFmtId="0" fontId="36" fillId="27" borderId="58" xfId="0" applyFont="1" applyFill="1" applyBorder="1" applyAlignment="1">
      <alignment horizontal="center"/>
    </xf>
    <xf numFmtId="0" fontId="36" fillId="27" borderId="59" xfId="0" applyFont="1" applyFill="1" applyBorder="1" applyAlignment="1">
      <alignment horizontal="center"/>
    </xf>
    <xf numFmtId="0" fontId="36" fillId="0" borderId="13" xfId="0" applyFont="1" applyBorder="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0" fontId="37" fillId="24" borderId="6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3" xfId="0" applyFont="1" applyFill="1" applyBorder="1" applyAlignment="1">
      <alignment vertical="center" wrapText="1"/>
    </xf>
    <xf numFmtId="2" fontId="1" fillId="0" borderId="9" xfId="1" applyNumberFormat="1" applyBorder="1"/>
    <xf numFmtId="4" fontId="36" fillId="0" borderId="9" xfId="0" applyNumberFormat="1" applyFont="1" applyBorder="1" applyAlignment="1" applyProtection="1">
      <alignment vertical="center" wrapText="1"/>
      <protection locked="0"/>
    </xf>
    <xf numFmtId="4" fontId="36" fillId="0" borderId="9" xfId="0" applyNumberFormat="1" applyFont="1" applyBorder="1" applyAlignment="1">
      <alignment vertical="center"/>
    </xf>
    <xf numFmtId="4" fontId="36" fillId="0" borderId="10" xfId="0" applyNumberFormat="1" applyFont="1" applyBorder="1" applyAlignment="1" applyProtection="1">
      <alignment vertical="center" wrapText="1"/>
      <protection locked="0"/>
    </xf>
    <xf numFmtId="169" fontId="0" fillId="0" borderId="0" xfId="0" applyNumberFormat="1"/>
    <xf numFmtId="4" fontId="0" fillId="0" borderId="0" xfId="0" applyNumberFormat="1"/>
    <xf numFmtId="0" fontId="1" fillId="0" borderId="14" xfId="1" applyBorder="1" applyAlignment="1">
      <alignment vertical="top"/>
    </xf>
    <xf numFmtId="0" fontId="1" fillId="0" borderId="9" xfId="1" applyBorder="1" applyAlignment="1">
      <alignment vertical="top" wrapText="1"/>
    </xf>
    <xf numFmtId="0" fontId="1" fillId="0" borderId="9" xfId="1" applyBorder="1" applyAlignment="1">
      <alignment vertical="top"/>
    </xf>
    <xf numFmtId="0" fontId="45" fillId="0" borderId="9" xfId="1" applyFont="1" applyBorder="1" applyAlignment="1">
      <alignment vertical="top"/>
    </xf>
    <xf numFmtId="14" fontId="45" fillId="0" borderId="9" xfId="1" applyNumberFormat="1" applyFont="1" applyBorder="1" applyAlignment="1">
      <alignment vertical="top"/>
    </xf>
    <xf numFmtId="0" fontId="45" fillId="0" borderId="9" xfId="1" applyFont="1" applyBorder="1" applyAlignment="1">
      <alignment vertical="top" wrapText="1"/>
    </xf>
    <xf numFmtId="2" fontId="1" fillId="0" borderId="9" xfId="1" applyNumberFormat="1" applyBorder="1" applyAlignment="1">
      <alignment vertical="top"/>
    </xf>
    <xf numFmtId="0" fontId="1" fillId="0" borderId="10" xfId="1" applyBorder="1" applyAlignment="1">
      <alignment vertical="top"/>
    </xf>
    <xf numFmtId="43" fontId="1" fillId="0" borderId="9" xfId="53" applyFont="1" applyFill="1" applyBorder="1" applyAlignment="1" applyProtection="1">
      <alignment vertical="top"/>
    </xf>
    <xf numFmtId="43" fontId="1" fillId="0" borderId="11" xfId="53" applyFont="1" applyFill="1" applyBorder="1" applyAlignment="1" applyProtection="1"/>
    <xf numFmtId="43" fontId="1" fillId="0" borderId="1" xfId="53" applyFont="1" applyFill="1" applyBorder="1" applyAlignment="1" applyProtection="1"/>
    <xf numFmtId="0" fontId="36" fillId="0" borderId="0" xfId="0" applyFont="1" applyAlignment="1" applyProtection="1">
      <alignment horizontal="center" vertical="center" wrapText="1"/>
      <protection locked="0"/>
    </xf>
    <xf numFmtId="170" fontId="25" fillId="22" borderId="10" xfId="0" applyNumberFormat="1" applyFont="1" applyFill="1" applyBorder="1" applyAlignment="1" applyProtection="1">
      <alignment horizontal="right" vertical="center" wrapText="1"/>
      <protection locked="0"/>
    </xf>
    <xf numFmtId="170" fontId="25" fillId="22" borderId="14" xfId="0" applyNumberFormat="1" applyFont="1" applyFill="1" applyBorder="1" applyAlignment="1" applyProtection="1">
      <alignment horizontal="right" vertical="center" wrapText="1"/>
      <protection locked="0"/>
    </xf>
    <xf numFmtId="0" fontId="30" fillId="0" borderId="1" xfId="0" applyFont="1" applyBorder="1" applyAlignment="1">
      <alignment horizontal="center" wrapText="1"/>
    </xf>
    <xf numFmtId="0" fontId="30" fillId="0" borderId="2"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30" fillId="0" borderId="6" xfId="0" applyFont="1" applyBorder="1" applyAlignment="1">
      <alignment horizontal="center" wrapText="1"/>
    </xf>
    <xf numFmtId="0" fontId="30" fillId="0" borderId="7" xfId="0" applyFont="1" applyBorder="1" applyAlignment="1">
      <alignment horizontal="center" wrapText="1"/>
    </xf>
    <xf numFmtId="0" fontId="30" fillId="0" borderId="3" xfId="0" applyFont="1" applyBorder="1" applyAlignment="1">
      <alignment horizontal="center" wrapText="1"/>
    </xf>
    <xf numFmtId="0" fontId="30" fillId="0" borderId="5" xfId="0" applyFont="1" applyBorder="1" applyAlignment="1">
      <alignment horizontal="center" wrapText="1"/>
    </xf>
    <xf numFmtId="0" fontId="30" fillId="0" borderId="8" xfId="0" applyFont="1" applyBorder="1" applyAlignment="1">
      <alignment horizontal="center" wrapText="1"/>
    </xf>
    <xf numFmtId="49" fontId="25" fillId="23" borderId="10" xfId="0" applyNumberFormat="1" applyFont="1" applyFill="1" applyBorder="1" applyAlignment="1" applyProtection="1">
      <alignment horizontal="center" vertical="center" wrapText="1"/>
      <protection locked="0"/>
    </xf>
    <xf numFmtId="49" fontId="25" fillId="23" borderId="15" xfId="0" applyNumberFormat="1" applyFont="1" applyFill="1" applyBorder="1" applyAlignment="1" applyProtection="1">
      <alignment horizontal="center" vertical="center" wrapText="1"/>
      <protection locked="0"/>
    </xf>
    <xf numFmtId="49" fontId="25" fillId="23" borderId="14" xfId="0" applyNumberFormat="1" applyFont="1" applyFill="1" applyBorder="1" applyAlignment="1" applyProtection="1">
      <alignment horizontal="center" vertical="center" wrapText="1"/>
      <protection locked="0"/>
    </xf>
    <xf numFmtId="0" fontId="25" fillId="24" borderId="52" xfId="0" applyFont="1" applyFill="1" applyBorder="1" applyAlignment="1">
      <alignment horizontal="left"/>
    </xf>
    <xf numFmtId="0" fontId="25" fillId="24" borderId="15" xfId="0" applyFont="1" applyFill="1" applyBorder="1" applyAlignment="1">
      <alignment horizontal="left"/>
    </xf>
    <xf numFmtId="0" fontId="25" fillId="24" borderId="14" xfId="0" applyFont="1" applyFill="1" applyBorder="1" applyAlignment="1">
      <alignment horizontal="left"/>
    </xf>
    <xf numFmtId="49" fontId="25" fillId="23" borderId="10" xfId="0" applyNumberFormat="1" applyFont="1" applyFill="1" applyBorder="1" applyAlignment="1" applyProtection="1">
      <alignment horizontal="center"/>
      <protection locked="0"/>
    </xf>
    <xf numFmtId="49" fontId="25" fillId="23" borderId="15" xfId="0" applyNumberFormat="1" applyFont="1" applyFill="1" applyBorder="1" applyAlignment="1" applyProtection="1">
      <alignment horizontal="center"/>
      <protection locked="0"/>
    </xf>
    <xf numFmtId="49" fontId="25" fillId="23" borderId="14" xfId="0" applyNumberFormat="1" applyFont="1" applyFill="1" applyBorder="1" applyAlignment="1" applyProtection="1">
      <alignment horizontal="center"/>
      <protection locked="0"/>
    </xf>
    <xf numFmtId="49" fontId="25" fillId="21" borderId="54" xfId="0" applyNumberFormat="1" applyFont="1" applyFill="1" applyBorder="1" applyAlignment="1">
      <alignment horizontal="center" vertical="center"/>
    </xf>
    <xf numFmtId="49" fontId="25" fillId="21" borderId="55" xfId="0" applyNumberFormat="1" applyFont="1" applyFill="1" applyBorder="1" applyAlignment="1">
      <alignment horizontal="center" vertical="center"/>
    </xf>
    <xf numFmtId="49" fontId="25" fillId="21" borderId="56" xfId="0" applyNumberFormat="1" applyFont="1" applyFill="1" applyBorder="1" applyAlignment="1">
      <alignment horizontal="center" vertical="center"/>
    </xf>
    <xf numFmtId="167" fontId="25" fillId="0" borderId="54" xfId="0" applyNumberFormat="1" applyFont="1" applyBorder="1" applyAlignment="1">
      <alignment horizontal="center" vertical="center" wrapText="1"/>
    </xf>
    <xf numFmtId="0" fontId="24" fillId="0" borderId="55" xfId="0" applyFont="1" applyBorder="1" applyAlignment="1">
      <alignment vertical="center"/>
    </xf>
    <xf numFmtId="0" fontId="24" fillId="0" borderId="56" xfId="0" applyFont="1" applyBorder="1" applyAlignment="1">
      <alignment vertical="center"/>
    </xf>
    <xf numFmtId="49" fontId="25" fillId="2" borderId="39" xfId="0" applyNumberFormat="1" applyFont="1" applyFill="1" applyBorder="1" applyAlignment="1">
      <alignment horizontal="center" vertical="center"/>
    </xf>
    <xf numFmtId="49" fontId="25" fillId="2" borderId="40" xfId="0" applyNumberFormat="1" applyFont="1" applyFill="1" applyBorder="1" applyAlignment="1">
      <alignment horizontal="center" vertical="center"/>
    </xf>
    <xf numFmtId="49" fontId="25" fillId="2" borderId="41" xfId="0" applyNumberFormat="1" applyFont="1" applyFill="1" applyBorder="1" applyAlignment="1">
      <alignment horizontal="center" vertical="center"/>
    </xf>
    <xf numFmtId="0" fontId="25" fillId="21" borderId="52" xfId="0" applyFont="1" applyFill="1" applyBorder="1" applyAlignment="1">
      <alignment horizontal="left"/>
    </xf>
    <xf numFmtId="0" fontId="25" fillId="21" borderId="15" xfId="0" applyFont="1" applyFill="1" applyBorder="1" applyAlignment="1">
      <alignment horizontal="left"/>
    </xf>
    <xf numFmtId="0" fontId="25" fillId="21" borderId="14" xfId="0" applyFont="1" applyFill="1" applyBorder="1" applyAlignment="1">
      <alignment horizontal="left"/>
    </xf>
    <xf numFmtId="0" fontId="26" fillId="21" borderId="52" xfId="0" applyFont="1" applyFill="1" applyBorder="1" applyAlignment="1">
      <alignment horizontal="right" vertical="center" wrapText="1"/>
    </xf>
    <xf numFmtId="0" fontId="26" fillId="21" borderId="15" xfId="0" applyFont="1" applyFill="1" applyBorder="1" applyAlignment="1">
      <alignment horizontal="right" vertical="center" wrapText="1"/>
    </xf>
    <xf numFmtId="0" fontId="26" fillId="21" borderId="14" xfId="0" applyFont="1" applyFill="1" applyBorder="1" applyAlignment="1">
      <alignment horizontal="right" vertical="center" wrapText="1"/>
    </xf>
    <xf numFmtId="0" fontId="25" fillId="0" borderId="10"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4" fillId="21" borderId="52" xfId="0" applyFont="1" applyFill="1" applyBorder="1" applyAlignment="1">
      <alignment horizontal="right" vertical="center"/>
    </xf>
    <xf numFmtId="0" fontId="24" fillId="21" borderId="15" xfId="0" applyFont="1" applyFill="1" applyBorder="1" applyAlignment="1">
      <alignment horizontal="right" vertical="center"/>
    </xf>
    <xf numFmtId="0" fontId="24" fillId="21" borderId="14" xfId="0" applyFont="1" applyFill="1" applyBorder="1" applyAlignment="1">
      <alignment horizontal="right" vertical="center"/>
    </xf>
    <xf numFmtId="0" fontId="24" fillId="21" borderId="32" xfId="0" applyFont="1" applyFill="1" applyBorder="1" applyAlignment="1">
      <alignment horizontal="right" vertical="center"/>
    </xf>
    <xf numFmtId="0" fontId="24" fillId="21" borderId="7" xfId="0" applyFont="1" applyFill="1" applyBorder="1" applyAlignment="1">
      <alignment horizontal="right" vertical="center"/>
    </xf>
    <xf numFmtId="0" fontId="24" fillId="21" borderId="8" xfId="0" applyFont="1" applyFill="1" applyBorder="1" applyAlignment="1">
      <alignment horizontal="right" vertical="center"/>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6" fillId="21" borderId="52" xfId="0" applyFont="1" applyFill="1" applyBorder="1" applyAlignment="1">
      <alignment horizontal="right" vertical="top" wrapText="1"/>
    </xf>
    <xf numFmtId="0" fontId="26" fillId="21" borderId="15" xfId="0" applyFont="1" applyFill="1" applyBorder="1" applyAlignment="1">
      <alignment horizontal="right" vertical="top" wrapText="1"/>
    </xf>
    <xf numFmtId="0" fontId="26" fillId="21" borderId="14" xfId="0" applyFont="1" applyFill="1" applyBorder="1" applyAlignment="1">
      <alignment horizontal="right" vertical="top" wrapText="1"/>
    </xf>
    <xf numFmtId="3" fontId="25" fillId="0" borderId="10" xfId="0" applyNumberFormat="1" applyFont="1" applyBorder="1" applyAlignment="1" applyProtection="1">
      <alignment horizontal="center" vertical="center"/>
      <protection locked="0"/>
    </xf>
    <xf numFmtId="0" fontId="25" fillId="0" borderId="10"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47" xfId="0" applyFont="1" applyBorder="1" applyAlignment="1" applyProtection="1">
      <alignment horizontal="center" vertical="center" wrapText="1"/>
      <protection locked="0"/>
    </xf>
    <xf numFmtId="0" fontId="28" fillId="0" borderId="10" xfId="52" applyBorder="1" applyAlignment="1" applyProtection="1">
      <alignment horizontal="center" vertical="center"/>
      <protection locked="0"/>
    </xf>
    <xf numFmtId="0" fontId="25" fillId="21" borderId="54" xfId="0" applyFont="1" applyFill="1" applyBorder="1" applyAlignment="1">
      <alignment horizontal="left" vertical="center"/>
    </xf>
    <xf numFmtId="0" fontId="25" fillId="21" borderId="55" xfId="0" applyFont="1" applyFill="1" applyBorder="1" applyAlignment="1">
      <alignment horizontal="left" vertical="center"/>
    </xf>
    <xf numFmtId="0" fontId="25" fillId="21" borderId="56" xfId="0" applyFont="1" applyFill="1" applyBorder="1" applyAlignment="1">
      <alignment horizontal="left" vertical="center"/>
    </xf>
    <xf numFmtId="0" fontId="26" fillId="21" borderId="28" xfId="0" applyFont="1" applyFill="1" applyBorder="1" applyAlignment="1">
      <alignment horizontal="right" vertical="center" wrapText="1"/>
    </xf>
    <xf numFmtId="0" fontId="26" fillId="21" borderId="2" xfId="0" applyFont="1" applyFill="1" applyBorder="1" applyAlignment="1">
      <alignment horizontal="right" vertical="center" wrapText="1"/>
    </xf>
    <xf numFmtId="0" fontId="26" fillId="21" borderId="3" xfId="0" applyFont="1" applyFill="1" applyBorder="1" applyAlignment="1">
      <alignment horizontal="right" vertical="center" wrapText="1"/>
    </xf>
    <xf numFmtId="0" fontId="28" fillId="0" borderId="1" xfId="52" applyBorder="1" applyAlignment="1" applyProtection="1">
      <alignment horizontal="center" vertical="center" wrapText="1"/>
      <protection locked="0"/>
    </xf>
    <xf numFmtId="0" fontId="29" fillId="0" borderId="2" xfId="52"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protection locked="0"/>
    </xf>
    <xf numFmtId="0" fontId="24" fillId="21" borderId="49" xfId="0" applyFont="1" applyFill="1" applyBorder="1" applyAlignment="1">
      <alignment horizontal="center"/>
    </xf>
    <xf numFmtId="0" fontId="24" fillId="21" borderId="0" xfId="0" applyFont="1" applyFill="1" applyAlignment="1">
      <alignment horizontal="center"/>
    </xf>
    <xf numFmtId="0" fontId="24" fillId="21" borderId="48" xfId="0" applyFont="1" applyFill="1" applyBorder="1" applyAlignment="1">
      <alignment horizontal="center"/>
    </xf>
    <xf numFmtId="0" fontId="25" fillId="21" borderId="54" xfId="0" applyFont="1" applyFill="1" applyBorder="1" applyAlignment="1">
      <alignment horizontal="left"/>
    </xf>
    <xf numFmtId="0" fontId="44" fillId="21" borderId="55" xfId="0" applyFont="1" applyFill="1" applyBorder="1" applyAlignment="1">
      <alignment horizontal="left"/>
    </xf>
    <xf numFmtId="0" fontId="44" fillId="21" borderId="56" xfId="0" applyFont="1" applyFill="1" applyBorder="1" applyAlignment="1">
      <alignment horizontal="left"/>
    </xf>
    <xf numFmtId="0" fontId="26" fillId="21" borderId="32" xfId="0" applyFont="1" applyFill="1" applyBorder="1" applyAlignment="1">
      <alignment horizontal="right" vertical="center" wrapText="1"/>
    </xf>
    <xf numFmtId="0" fontId="26" fillId="21" borderId="7" xfId="0" applyFont="1" applyFill="1" applyBorder="1" applyAlignment="1">
      <alignment horizontal="right" vertical="center" wrapText="1"/>
    </xf>
    <xf numFmtId="0" fontId="26" fillId="21" borderId="8" xfId="0" applyFont="1" applyFill="1" applyBorder="1" applyAlignment="1">
      <alignment horizontal="right" vertical="center" wrapText="1"/>
    </xf>
    <xf numFmtId="0" fontId="26" fillId="21" borderId="12" xfId="0" applyFont="1" applyFill="1" applyBorder="1" applyAlignment="1">
      <alignment horizontal="center" vertical="center" wrapText="1"/>
    </xf>
    <xf numFmtId="0" fontId="24" fillId="21" borderId="12"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0" xfId="0" applyFont="1" applyFill="1" applyBorder="1" applyAlignment="1">
      <alignment horizontal="center" vertical="center" wrapText="1"/>
    </xf>
    <xf numFmtId="0" fontId="25" fillId="2" borderId="41" xfId="0" applyFont="1" applyFill="1" applyBorder="1" applyAlignment="1">
      <alignment horizontal="center" vertical="center" wrapText="1"/>
    </xf>
    <xf numFmtId="49" fontId="25" fillId="24" borderId="10" xfId="0" applyNumberFormat="1" applyFont="1" applyFill="1" applyBorder="1" applyAlignment="1" applyProtection="1">
      <alignment horizontal="center" vertical="center" wrapText="1"/>
      <protection locked="0"/>
    </xf>
    <xf numFmtId="49" fontId="25" fillId="24" borderId="15" xfId="0" applyNumberFormat="1" applyFont="1" applyFill="1" applyBorder="1" applyAlignment="1" applyProtection="1">
      <alignment horizontal="center" vertical="center" wrapText="1"/>
      <protection locked="0"/>
    </xf>
    <xf numFmtId="49" fontId="25" fillId="24" borderId="2" xfId="0" applyNumberFormat="1" applyFont="1" applyFill="1" applyBorder="1" applyAlignment="1" applyProtection="1">
      <alignment horizontal="center" vertical="center" wrapText="1"/>
      <protection locked="0"/>
    </xf>
    <xf numFmtId="49" fontId="25" fillId="24" borderId="47" xfId="0" applyNumberFormat="1" applyFont="1" applyFill="1" applyBorder="1" applyAlignment="1" applyProtection="1">
      <alignment horizontal="center" vertical="center" wrapText="1"/>
      <protection locked="0"/>
    </xf>
    <xf numFmtId="0" fontId="26" fillId="21" borderId="52" xfId="0" applyFont="1" applyFill="1" applyBorder="1" applyAlignment="1">
      <alignment horizontal="right"/>
    </xf>
    <xf numFmtId="0" fontId="26" fillId="21" borderId="15" xfId="0" applyFont="1" applyFill="1" applyBorder="1" applyAlignment="1">
      <alignment horizontal="right"/>
    </xf>
    <xf numFmtId="0" fontId="26" fillId="21" borderId="14" xfId="0" applyFont="1" applyFill="1" applyBorder="1" applyAlignment="1">
      <alignment horizontal="right"/>
    </xf>
    <xf numFmtId="49" fontId="26" fillId="21" borderId="52" xfId="0" applyNumberFormat="1" applyFont="1" applyFill="1" applyBorder="1" applyAlignment="1">
      <alignment horizontal="right"/>
    </xf>
    <xf numFmtId="49" fontId="26" fillId="21" borderId="15" xfId="0" applyNumberFormat="1" applyFont="1" applyFill="1" applyBorder="1" applyAlignment="1">
      <alignment horizontal="right"/>
    </xf>
    <xf numFmtId="49" fontId="26" fillId="21" borderId="14" xfId="0" applyNumberFormat="1" applyFont="1" applyFill="1" applyBorder="1" applyAlignment="1">
      <alignment horizontal="right"/>
    </xf>
    <xf numFmtId="49" fontId="25" fillId="21" borderId="28" xfId="0" applyNumberFormat="1" applyFont="1" applyFill="1" applyBorder="1" applyAlignment="1">
      <alignment horizontal="left"/>
    </xf>
    <xf numFmtId="49" fontId="25" fillId="21" borderId="2" xfId="0" applyNumberFormat="1" applyFont="1" applyFill="1" applyBorder="1" applyAlignment="1">
      <alignment horizontal="left"/>
    </xf>
    <xf numFmtId="49" fontId="25" fillId="21" borderId="29" xfId="0" applyNumberFormat="1" applyFont="1" applyFill="1" applyBorder="1" applyAlignment="1">
      <alignment horizontal="left"/>
    </xf>
    <xf numFmtId="0" fontId="25" fillId="21" borderId="47" xfId="0" applyFont="1" applyFill="1" applyBorder="1" applyAlignment="1">
      <alignment horizontal="left"/>
    </xf>
    <xf numFmtId="0" fontId="25" fillId="21" borderId="52" xfId="0" applyFont="1" applyFill="1" applyBorder="1" applyAlignment="1">
      <alignment horizontal="left" vertical="center"/>
    </xf>
    <xf numFmtId="0" fontId="25" fillId="21" borderId="15" xfId="0" applyFont="1" applyFill="1" applyBorder="1" applyAlignment="1">
      <alignment horizontal="left" vertical="center"/>
    </xf>
    <xf numFmtId="0" fontId="25" fillId="21" borderId="14" xfId="0" applyFont="1" applyFill="1" applyBorder="1" applyAlignment="1">
      <alignment horizontal="left" vertical="center"/>
    </xf>
    <xf numFmtId="0" fontId="26" fillId="0" borderId="10" xfId="0" applyFont="1" applyBorder="1" applyAlignment="1" applyProtection="1">
      <alignment horizontal="left" vertical="top" wrapText="1"/>
      <protection locked="0"/>
    </xf>
    <xf numFmtId="0" fontId="26" fillId="0" borderId="15" xfId="0" applyFont="1" applyBorder="1" applyAlignment="1" applyProtection="1">
      <alignment horizontal="left" vertical="top" wrapText="1"/>
      <protection locked="0"/>
    </xf>
    <xf numFmtId="0" fontId="26" fillId="0" borderId="14" xfId="0" applyFont="1" applyBorder="1" applyAlignment="1" applyProtection="1">
      <alignment horizontal="left" vertical="top"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4" fillId="21" borderId="45" xfId="0" applyFont="1" applyFill="1" applyBorder="1" applyAlignment="1">
      <alignment horizontal="center"/>
    </xf>
    <xf numFmtId="0" fontId="24" fillId="21" borderId="46" xfId="0" applyFont="1" applyFill="1" applyBorder="1" applyAlignment="1">
      <alignment horizontal="center"/>
    </xf>
    <xf numFmtId="0" fontId="24" fillId="21" borderId="47" xfId="0" applyFont="1" applyFill="1" applyBorder="1" applyAlignment="1">
      <alignment horizontal="center"/>
    </xf>
    <xf numFmtId="0" fontId="24" fillId="21" borderId="29" xfId="0" applyFont="1" applyFill="1" applyBorder="1" applyAlignment="1">
      <alignment horizontal="center"/>
    </xf>
    <xf numFmtId="0" fontId="24" fillId="21" borderId="50" xfId="0" applyFont="1" applyFill="1" applyBorder="1" applyAlignment="1">
      <alignment horizontal="right" vertical="center"/>
    </xf>
    <xf numFmtId="0" fontId="24" fillId="21" borderId="35" xfId="0" applyFont="1" applyFill="1" applyBorder="1" applyAlignment="1">
      <alignment horizontal="right" vertical="center"/>
    </xf>
    <xf numFmtId="0" fontId="24" fillId="21" borderId="36" xfId="0" applyFont="1" applyFill="1" applyBorder="1" applyAlignment="1">
      <alignment horizontal="right" vertical="center"/>
    </xf>
    <xf numFmtId="0" fontId="28" fillId="0" borderId="34" xfId="52" applyFill="1" applyBorder="1" applyAlignment="1" applyProtection="1">
      <alignment horizontal="center" vertical="center"/>
      <protection locked="0"/>
    </xf>
    <xf numFmtId="0" fontId="29" fillId="0" borderId="35" xfId="52" applyFont="1" applyFill="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25" fillId="21" borderId="54" xfId="0" applyFont="1" applyFill="1" applyBorder="1" applyAlignment="1">
      <alignment horizontal="left" vertical="top"/>
    </xf>
    <xf numFmtId="0" fontId="44" fillId="21" borderId="55" xfId="0" applyFont="1" applyFill="1" applyBorder="1" applyAlignment="1">
      <alignment horizontal="left" vertical="top"/>
    </xf>
    <xf numFmtId="0" fontId="44" fillId="21" borderId="56" xfId="0" applyFont="1" applyFill="1" applyBorder="1" applyAlignment="1">
      <alignment horizontal="left" vertical="top"/>
    </xf>
    <xf numFmtId="0" fontId="24" fillId="21" borderId="42" xfId="0" applyFont="1" applyFill="1" applyBorder="1" applyAlignment="1">
      <alignment horizontal="center"/>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6"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5" borderId="10" xfId="0" applyFont="1" applyFill="1" applyBorder="1" applyAlignment="1">
      <alignment horizontal="left" vertical="center" wrapText="1"/>
    </xf>
    <xf numFmtId="0" fontId="26" fillId="25" borderId="15" xfId="0" applyFont="1" applyFill="1" applyBorder="1" applyAlignment="1">
      <alignment horizontal="left" vertical="center" wrapText="1"/>
    </xf>
    <xf numFmtId="0" fontId="26" fillId="25" borderId="14" xfId="0" applyFont="1" applyFill="1" applyBorder="1" applyAlignment="1">
      <alignment horizontal="left" vertical="center" wrapText="1"/>
    </xf>
    <xf numFmtId="4" fontId="25" fillId="22" borderId="10" xfId="0" applyNumberFormat="1" applyFont="1" applyFill="1" applyBorder="1" applyAlignment="1" applyProtection="1">
      <alignment horizontal="right" vertical="center" wrapText="1"/>
      <protection locked="0"/>
    </xf>
    <xf numFmtId="4" fontId="25" fillId="22" borderId="14" xfId="0" applyNumberFormat="1" applyFont="1" applyFill="1" applyBorder="1" applyAlignment="1" applyProtection="1">
      <alignment horizontal="right" vertical="center" wrapText="1"/>
      <protection locked="0"/>
    </xf>
    <xf numFmtId="4" fontId="25" fillId="0" borderId="10" xfId="0" applyNumberFormat="1" applyFont="1" applyBorder="1" applyAlignment="1" applyProtection="1">
      <alignment horizontal="right" vertical="center" wrapText="1"/>
      <protection locked="0"/>
    </xf>
    <xf numFmtId="4" fontId="25" fillId="0" borderId="14" xfId="0" applyNumberFormat="1" applyFont="1" applyBorder="1" applyAlignment="1" applyProtection="1">
      <alignment horizontal="right" vertical="center" wrapText="1"/>
      <protection locked="0"/>
    </xf>
    <xf numFmtId="0" fontId="0" fillId="0" borderId="15" xfId="0" applyBorder="1" applyAlignment="1">
      <alignment horizontal="left" vertical="center" wrapText="1"/>
    </xf>
    <xf numFmtId="0" fontId="0" fillId="0" borderId="14" xfId="0" applyBorder="1" applyAlignment="1">
      <alignment horizontal="left" vertical="center" wrapText="1"/>
    </xf>
    <xf numFmtId="0" fontId="26" fillId="2" borderId="10"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14" xfId="0" applyFont="1" applyFill="1" applyBorder="1" applyAlignment="1">
      <alignment horizontal="left" vertical="center" wrapText="1"/>
    </xf>
    <xf numFmtId="4" fontId="25" fillId="30" borderId="10" xfId="0" applyNumberFormat="1" applyFont="1" applyFill="1" applyBorder="1" applyAlignment="1" applyProtection="1">
      <alignment horizontal="right" vertical="center" wrapText="1"/>
      <protection locked="0"/>
    </xf>
    <xf numFmtId="4" fontId="25" fillId="30" borderId="14" xfId="0" applyNumberFormat="1" applyFont="1" applyFill="1" applyBorder="1" applyAlignment="1" applyProtection="1">
      <alignment horizontal="right" vertical="center" wrapText="1"/>
      <protection locked="0"/>
    </xf>
    <xf numFmtId="0" fontId="0" fillId="0" borderId="14" xfId="0" applyBorder="1" applyAlignment="1">
      <alignment horizontal="right" vertical="center" wrapText="1"/>
    </xf>
    <xf numFmtId="0" fontId="26" fillId="2" borderId="7"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6" xfId="0" applyFont="1" applyFill="1" applyBorder="1" applyAlignment="1">
      <alignment horizontal="center" vertical="top" wrapText="1"/>
    </xf>
    <xf numFmtId="0" fontId="26" fillId="2" borderId="7" xfId="0" applyFont="1" applyFill="1" applyBorder="1" applyAlignment="1">
      <alignment horizontal="center" vertical="top" wrapText="1"/>
    </xf>
    <xf numFmtId="0" fontId="26" fillId="2" borderId="8" xfId="0" applyFont="1" applyFill="1" applyBorder="1" applyAlignment="1">
      <alignment horizontal="center" vertical="top" wrapText="1"/>
    </xf>
    <xf numFmtId="170" fontId="25" fillId="30" borderId="10" xfId="0" applyNumberFormat="1" applyFont="1" applyFill="1" applyBorder="1" applyAlignment="1" applyProtection="1">
      <alignment horizontal="right" vertical="center" wrapText="1"/>
      <protection locked="0"/>
    </xf>
    <xf numFmtId="170" fontId="25" fillId="30" borderId="14" xfId="0" applyNumberFormat="1" applyFont="1" applyFill="1" applyBorder="1" applyAlignment="1" applyProtection="1">
      <alignment horizontal="right" vertical="center" wrapText="1"/>
      <protection locked="0"/>
    </xf>
    <xf numFmtId="170" fontId="25" fillId="0" borderId="10" xfId="0" applyNumberFormat="1" applyFont="1" applyBorder="1" applyAlignment="1" applyProtection="1">
      <alignment horizontal="right" vertical="center" wrapText="1"/>
      <protection locked="0"/>
    </xf>
    <xf numFmtId="170" fontId="25" fillId="0" borderId="14" xfId="0" applyNumberFormat="1" applyFont="1" applyBorder="1" applyAlignment="1" applyProtection="1">
      <alignment horizontal="right" vertical="center" wrapText="1"/>
      <protection locked="0"/>
    </xf>
    <xf numFmtId="0" fontId="0" fillId="25" borderId="15" xfId="0" applyFill="1" applyBorder="1" applyAlignment="1">
      <alignment horizontal="left" vertical="center" wrapText="1"/>
    </xf>
    <xf numFmtId="0" fontId="0" fillId="25" borderId="14" xfId="0" applyFill="1" applyBorder="1" applyAlignment="1">
      <alignment horizontal="left" vertical="center" wrapText="1"/>
    </xf>
    <xf numFmtId="0" fontId="26" fillId="22" borderId="10" xfId="0" applyFont="1" applyFill="1" applyBorder="1" applyAlignment="1">
      <alignment horizontal="center" vertical="center" wrapText="1"/>
    </xf>
    <xf numFmtId="0" fontId="26" fillId="22" borderId="15" xfId="0" applyFont="1" applyFill="1" applyBorder="1" applyAlignment="1">
      <alignment horizontal="center" vertical="center" wrapText="1"/>
    </xf>
    <xf numFmtId="0" fontId="26" fillId="22" borderId="14" xfId="0" applyFont="1" applyFill="1" applyBorder="1" applyAlignment="1">
      <alignment horizontal="center" vertical="center" wrapText="1"/>
    </xf>
    <xf numFmtId="49" fontId="26" fillId="22" borderId="10" xfId="0" applyNumberFormat="1" applyFont="1" applyFill="1" applyBorder="1" applyAlignment="1">
      <alignment horizontal="left" vertical="center" wrapText="1"/>
    </xf>
    <xf numFmtId="49" fontId="26" fillId="22" borderId="15" xfId="0" applyNumberFormat="1" applyFont="1" applyFill="1" applyBorder="1" applyAlignment="1">
      <alignment horizontal="left" vertical="center" wrapText="1"/>
    </xf>
    <xf numFmtId="49" fontId="26" fillId="22" borderId="14" xfId="0" applyNumberFormat="1" applyFont="1" applyFill="1" applyBorder="1" applyAlignment="1">
      <alignment horizontal="left" vertical="center" wrapText="1"/>
    </xf>
    <xf numFmtId="2" fontId="25" fillId="22" borderId="10" xfId="0" applyNumberFormat="1" applyFont="1" applyFill="1" applyBorder="1" applyAlignment="1" applyProtection="1">
      <alignment horizontal="center" vertical="center" wrapText="1"/>
      <protection locked="0"/>
    </xf>
    <xf numFmtId="2" fontId="25" fillId="22" borderId="15" xfId="0" applyNumberFormat="1" applyFont="1" applyFill="1" applyBorder="1" applyAlignment="1" applyProtection="1">
      <alignment horizontal="center" vertical="center" wrapText="1"/>
      <protection locked="0"/>
    </xf>
    <xf numFmtId="2" fontId="25" fillId="22" borderId="14" xfId="0" applyNumberFormat="1" applyFont="1" applyFill="1" applyBorder="1" applyAlignment="1" applyProtection="1">
      <alignment horizontal="center" vertical="center" wrapText="1"/>
      <protection locked="0"/>
    </xf>
    <xf numFmtId="2" fontId="25" fillId="22" borderId="9" xfId="0" applyNumberFormat="1" applyFont="1" applyFill="1" applyBorder="1" applyAlignment="1" applyProtection="1">
      <alignment horizontal="center" vertical="center" wrapText="1"/>
      <protection locked="0"/>
    </xf>
    <xf numFmtId="0" fontId="18" fillId="21" borderId="33" xfId="0" applyFont="1" applyFill="1" applyBorder="1" applyAlignment="1">
      <alignment horizontal="left" vertical="center"/>
    </xf>
    <xf numFmtId="0" fontId="18" fillId="21" borderId="44" xfId="0" applyFont="1" applyFill="1" applyBorder="1" applyAlignment="1">
      <alignment horizontal="left" vertical="center"/>
    </xf>
    <xf numFmtId="0" fontId="18" fillId="21" borderId="38" xfId="0" applyFont="1" applyFill="1" applyBorder="1" applyAlignment="1">
      <alignment horizontal="left" vertical="center"/>
    </xf>
    <xf numFmtId="0" fontId="0" fillId="0" borderId="15" xfId="0" applyBorder="1"/>
    <xf numFmtId="0" fontId="0" fillId="0" borderId="14" xfId="0" applyBorder="1"/>
    <xf numFmtId="0" fontId="0" fillId="0" borderId="15" xfId="0" applyBorder="1" applyAlignment="1">
      <alignment wrapText="1"/>
    </xf>
    <xf numFmtId="0" fontId="0" fillId="0" borderId="14" xfId="0" applyBorder="1" applyAlignment="1">
      <alignment wrapText="1"/>
    </xf>
    <xf numFmtId="164" fontId="25" fillId="0" borderId="10" xfId="0" applyNumberFormat="1" applyFont="1" applyBorder="1" applyAlignment="1" applyProtection="1">
      <alignment horizontal="center" vertical="center"/>
      <protection locked="0"/>
    </xf>
    <xf numFmtId="0" fontId="24" fillId="21" borderId="50" xfId="0" applyFont="1" applyFill="1" applyBorder="1" applyAlignment="1">
      <alignment horizontal="center"/>
    </xf>
    <xf numFmtId="0" fontId="24" fillId="21" borderId="35" xfId="0" applyFont="1" applyFill="1" applyBorder="1" applyAlignment="1">
      <alignment horizontal="center"/>
    </xf>
    <xf numFmtId="0" fontId="24" fillId="21" borderId="51" xfId="0" applyFont="1" applyFill="1" applyBorder="1" applyAlignment="1">
      <alignment horizontal="center"/>
    </xf>
    <xf numFmtId="0" fontId="25" fillId="2" borderId="39" xfId="0" applyFont="1" applyFill="1" applyBorder="1" applyAlignment="1">
      <alignment horizontal="center" vertical="center"/>
    </xf>
    <xf numFmtId="0" fontId="0" fillId="0" borderId="40" xfId="0" applyBorder="1"/>
    <xf numFmtId="0" fontId="0" fillId="0" borderId="41" xfId="0" applyBorder="1"/>
    <xf numFmtId="0" fontId="25" fillId="2" borderId="25"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1" borderId="15" xfId="0" applyFont="1" applyFill="1" applyBorder="1" applyAlignment="1">
      <alignment horizontal="center" vertical="center"/>
    </xf>
    <xf numFmtId="0" fontId="25" fillId="22" borderId="10" xfId="0" applyFont="1" applyFill="1" applyBorder="1" applyAlignment="1">
      <alignment horizontal="left" vertical="top" wrapText="1"/>
    </xf>
    <xf numFmtId="0" fontId="25" fillId="22" borderId="15" xfId="0" applyFont="1" applyFill="1" applyBorder="1" applyAlignment="1">
      <alignment horizontal="left" vertical="top" wrapText="1"/>
    </xf>
    <xf numFmtId="0" fontId="25" fillId="22" borderId="14" xfId="0" applyFont="1" applyFill="1" applyBorder="1" applyAlignment="1">
      <alignment horizontal="left" vertical="top" wrapText="1"/>
    </xf>
    <xf numFmtId="0" fontId="26" fillId="2" borderId="1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4" xfId="0" applyFont="1" applyFill="1" applyBorder="1" applyAlignment="1">
      <alignment horizontal="center" vertical="center" wrapText="1"/>
    </xf>
    <xf numFmtId="4" fontId="25" fillId="22" borderId="9" xfId="0" applyNumberFormat="1" applyFont="1" applyFill="1" applyBorder="1" applyAlignment="1" applyProtection="1">
      <alignment horizontal="center" vertical="center" wrapText="1"/>
      <protection locked="0"/>
    </xf>
    <xf numFmtId="0" fontId="24" fillId="21" borderId="53" xfId="0" applyFont="1" applyFill="1" applyBorder="1" applyAlignment="1">
      <alignment horizontal="center"/>
    </xf>
    <xf numFmtId="0" fontId="26" fillId="0" borderId="6" xfId="0" applyFont="1" applyBorder="1" applyAlignment="1">
      <alignment horizontal="center" vertical="center" wrapText="1"/>
    </xf>
    <xf numFmtId="0" fontId="0" fillId="0" borderId="7" xfId="0" applyBorder="1"/>
    <xf numFmtId="0" fontId="0" fillId="0" borderId="8" xfId="0" applyBorder="1"/>
    <xf numFmtId="0" fontId="24" fillId="21" borderId="43" xfId="0" applyFont="1" applyFill="1" applyBorder="1" applyAlignment="1">
      <alignment horizontal="center"/>
    </xf>
    <xf numFmtId="0" fontId="26" fillId="21" borderId="10" xfId="0" applyFont="1" applyFill="1" applyBorder="1" applyAlignment="1">
      <alignment horizontal="center" vertical="center"/>
    </xf>
    <xf numFmtId="0" fontId="26" fillId="21" borderId="10" xfId="0" applyFont="1" applyFill="1" applyBorder="1" applyAlignment="1">
      <alignment horizontal="center" vertical="center" wrapText="1"/>
    </xf>
    <xf numFmtId="0" fontId="26" fillId="25" borderId="34" xfId="0" applyFont="1" applyFill="1" applyBorder="1" applyAlignment="1">
      <alignment horizontal="center" vertical="center" wrapText="1"/>
    </xf>
    <xf numFmtId="0" fontId="26" fillId="25" borderId="35" xfId="0" applyFont="1" applyFill="1" applyBorder="1" applyAlignment="1">
      <alignment horizontal="center" vertical="center" wrapText="1"/>
    </xf>
    <xf numFmtId="0" fontId="26" fillId="25" borderId="36" xfId="0" applyFont="1" applyFill="1" applyBorder="1" applyAlignment="1">
      <alignment horizontal="center" vertical="center" wrapText="1"/>
    </xf>
    <xf numFmtId="4" fontId="25" fillId="22" borderId="34" xfId="0" applyNumberFormat="1" applyFont="1" applyFill="1" applyBorder="1" applyAlignment="1" applyProtection="1">
      <alignment horizontal="right" vertical="center" wrapText="1"/>
      <protection locked="0"/>
    </xf>
    <xf numFmtId="4" fontId="25" fillId="22" borderId="36" xfId="0" applyNumberFormat="1" applyFont="1" applyFill="1" applyBorder="1" applyAlignment="1" applyProtection="1">
      <alignment horizontal="right" vertical="center" wrapText="1"/>
      <protection locked="0"/>
    </xf>
    <xf numFmtId="4" fontId="25" fillId="22" borderId="34" xfId="0" applyNumberFormat="1" applyFont="1" applyFill="1" applyBorder="1" applyAlignment="1">
      <alignment horizontal="center" vertical="center" wrapText="1"/>
    </xf>
    <xf numFmtId="4" fontId="25" fillId="22" borderId="35" xfId="0" applyNumberFormat="1" applyFont="1" applyFill="1" applyBorder="1" applyAlignment="1">
      <alignment horizontal="center" vertical="center" wrapText="1"/>
    </xf>
    <xf numFmtId="4" fontId="25" fillId="22" borderId="36" xfId="0" applyNumberFormat="1" applyFont="1" applyFill="1" applyBorder="1" applyAlignment="1">
      <alignment horizontal="center" vertical="center" wrapText="1"/>
    </xf>
    <xf numFmtId="4" fontId="25" fillId="22" borderId="10" xfId="0" applyNumberFormat="1" applyFont="1" applyFill="1" applyBorder="1" applyAlignment="1" applyProtection="1">
      <alignment horizontal="center" vertical="center" wrapText="1"/>
      <protection locked="0"/>
    </xf>
    <xf numFmtId="4" fontId="25" fillId="22" borderId="15" xfId="0" applyNumberFormat="1" applyFont="1" applyFill="1" applyBorder="1" applyAlignment="1" applyProtection="1">
      <alignment horizontal="center" vertical="center" wrapText="1"/>
      <protection locked="0"/>
    </xf>
    <xf numFmtId="4" fontId="25" fillId="22" borderId="14" xfId="0" applyNumberFormat="1" applyFont="1" applyFill="1" applyBorder="1" applyAlignment="1" applyProtection="1">
      <alignment horizontal="center" vertical="center" wrapText="1"/>
      <protection locked="0"/>
    </xf>
    <xf numFmtId="0" fontId="26" fillId="22" borderId="10" xfId="0" applyFont="1" applyFill="1" applyBorder="1" applyAlignment="1">
      <alignment horizontal="left" vertical="center" wrapText="1"/>
    </xf>
    <xf numFmtId="0" fontId="26" fillId="22" borderId="15" xfId="0" applyFont="1" applyFill="1" applyBorder="1" applyAlignment="1">
      <alignment horizontal="left" vertical="center" wrapText="1"/>
    </xf>
    <xf numFmtId="0" fontId="26" fillId="22" borderId="14" xfId="0" applyFont="1" applyFill="1" applyBorder="1" applyAlignment="1">
      <alignment horizontal="left" vertical="center" wrapText="1"/>
    </xf>
    <xf numFmtId="2" fontId="25" fillId="22" borderId="10" xfId="0" applyNumberFormat="1" applyFont="1" applyFill="1" applyBorder="1" applyAlignment="1">
      <alignment horizontal="center" vertical="top" wrapText="1"/>
    </xf>
    <xf numFmtId="2" fontId="25" fillId="22" borderId="15" xfId="0" applyNumberFormat="1" applyFont="1" applyFill="1" applyBorder="1" applyAlignment="1">
      <alignment horizontal="center" vertical="top" wrapText="1"/>
    </xf>
    <xf numFmtId="2" fontId="25" fillId="22" borderId="14" xfId="0" applyNumberFormat="1" applyFont="1" applyFill="1" applyBorder="1" applyAlignment="1">
      <alignment horizontal="center" vertical="top" wrapText="1"/>
    </xf>
    <xf numFmtId="0" fontId="2" fillId="0" borderId="4" xfId="1" applyFont="1" applyBorder="1" applyAlignment="1">
      <alignment horizontal="center" wrapText="1"/>
    </xf>
    <xf numFmtId="0" fontId="2" fillId="0" borderId="0" xfId="1" applyFont="1" applyAlignment="1">
      <alignment horizontal="center" wrapText="1"/>
    </xf>
    <xf numFmtId="0" fontId="2" fillId="0" borderId="5" xfId="1" applyFont="1" applyBorder="1" applyAlignment="1">
      <alignment horizontal="center"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8" xfId="1" applyFont="1" applyBorder="1" applyAlignment="1">
      <alignment horizontal="center" wrapText="1"/>
    </xf>
    <xf numFmtId="0" fontId="40" fillId="25" borderId="10" xfId="1" applyFont="1" applyFill="1" applyBorder="1" applyAlignment="1">
      <alignment horizontal="center"/>
    </xf>
    <xf numFmtId="0" fontId="40" fillId="25" borderId="15" xfId="1" applyFont="1" applyFill="1" applyBorder="1" applyAlignment="1">
      <alignment horizontal="center"/>
    </xf>
    <xf numFmtId="0" fontId="40" fillId="25" borderId="14" xfId="1" applyFont="1" applyFill="1" applyBorder="1" applyAlignment="1">
      <alignment horizontal="center"/>
    </xf>
    <xf numFmtId="0" fontId="26" fillId="21" borderId="10" xfId="0" applyFont="1" applyFill="1" applyBorder="1" applyAlignment="1">
      <alignment horizontal="right" vertical="center" wrapText="1"/>
    </xf>
    <xf numFmtId="0" fontId="25" fillId="0" borderId="14" xfId="0" applyFont="1" applyBorder="1" applyAlignment="1" applyProtection="1">
      <alignment horizontal="center" vertical="center" wrapText="1"/>
      <protection locked="0"/>
    </xf>
    <xf numFmtId="49" fontId="25" fillId="2" borderId="10" xfId="0" applyNumberFormat="1" applyFont="1" applyFill="1" applyBorder="1" applyAlignment="1">
      <alignment horizontal="center" vertical="center"/>
    </xf>
    <xf numFmtId="49" fontId="25" fillId="2" borderId="15" xfId="0" applyNumberFormat="1" applyFont="1" applyFill="1" applyBorder="1" applyAlignment="1">
      <alignment horizontal="center" vertical="center"/>
    </xf>
    <xf numFmtId="49" fontId="25" fillId="2" borderId="14" xfId="0" applyNumberFormat="1" applyFont="1" applyFill="1" applyBorder="1" applyAlignment="1">
      <alignment horizontal="center" vertical="center"/>
    </xf>
    <xf numFmtId="0" fontId="26" fillId="21" borderId="1" xfId="0" applyFont="1" applyFill="1" applyBorder="1" applyAlignment="1">
      <alignment horizontal="center" vertical="center"/>
    </xf>
    <xf numFmtId="0" fontId="26" fillId="21" borderId="2" xfId="0" applyFont="1" applyFill="1" applyBorder="1" applyAlignment="1">
      <alignment horizontal="center" vertical="center"/>
    </xf>
    <xf numFmtId="0" fontId="26" fillId="21" borderId="3" xfId="0" applyFont="1" applyFill="1" applyBorder="1" applyAlignment="1">
      <alignment horizontal="center" vertical="center"/>
    </xf>
    <xf numFmtId="0" fontId="25" fillId="0" borderId="14" xfId="0" applyFont="1" applyBorder="1" applyAlignment="1" applyProtection="1">
      <alignment horizontal="center" vertical="center"/>
      <protection locked="0"/>
    </xf>
    <xf numFmtId="0" fontId="24" fillId="21" borderId="4" xfId="0" applyFont="1" applyFill="1" applyBorder="1" applyAlignment="1">
      <alignment horizontal="center"/>
    </xf>
    <xf numFmtId="0" fontId="24" fillId="21" borderId="5" xfId="0" applyFont="1" applyFill="1" applyBorder="1" applyAlignment="1">
      <alignment horizontal="center"/>
    </xf>
    <xf numFmtId="0" fontId="26" fillId="21" borderId="10" xfId="0" applyFont="1" applyFill="1" applyBorder="1" applyAlignment="1">
      <alignment horizontal="left"/>
    </xf>
    <xf numFmtId="0" fontId="24" fillId="21" borderId="15" xfId="0" applyFont="1" applyFill="1" applyBorder="1" applyAlignment="1">
      <alignment horizontal="left"/>
    </xf>
    <xf numFmtId="0" fontId="24" fillId="21" borderId="14" xfId="0" applyFont="1" applyFill="1" applyBorder="1" applyAlignment="1">
      <alignment horizontal="left"/>
    </xf>
    <xf numFmtId="49" fontId="42" fillId="2" borderId="10" xfId="0" applyNumberFormat="1" applyFont="1" applyFill="1" applyBorder="1" applyAlignment="1">
      <alignment horizontal="center" vertical="center"/>
    </xf>
    <xf numFmtId="49" fontId="42" fillId="2" borderId="15" xfId="0" applyNumberFormat="1" applyFont="1" applyFill="1" applyBorder="1" applyAlignment="1">
      <alignment horizontal="center" vertical="center"/>
    </xf>
    <xf numFmtId="49" fontId="42" fillId="2" borderId="14" xfId="0" applyNumberFormat="1" applyFont="1" applyFill="1" applyBorder="1" applyAlignment="1">
      <alignment horizontal="center" vertical="center"/>
    </xf>
    <xf numFmtId="0" fontId="26" fillId="21" borderId="10" xfId="0" applyFont="1" applyFill="1" applyBorder="1" applyAlignment="1">
      <alignment horizontal="right" vertical="top" wrapText="1"/>
    </xf>
    <xf numFmtId="0" fontId="28" fillId="0" borderId="10" xfId="52" applyBorder="1" applyAlignment="1" applyProtection="1">
      <alignment horizontal="center" vertical="center" wrapText="1"/>
      <protection locked="0"/>
    </xf>
    <xf numFmtId="0" fontId="29" fillId="0" borderId="15" xfId="52" applyFont="1" applyBorder="1" applyAlignment="1" applyProtection="1">
      <alignment horizontal="center" vertical="center" wrapText="1"/>
      <protection locked="0"/>
    </xf>
    <xf numFmtId="0" fontId="0" fillId="26" borderId="2" xfId="0" applyFill="1" applyBorder="1" applyAlignment="1">
      <alignment horizontal="center"/>
    </xf>
    <xf numFmtId="2" fontId="0" fillId="0" borderId="9" xfId="0" applyNumberFormat="1" applyBorder="1" applyAlignment="1">
      <alignment horizontal="center"/>
    </xf>
    <xf numFmtId="0" fontId="28" fillId="0" borderId="9" xfId="52" applyBorder="1" applyAlignment="1" applyProtection="1">
      <alignment horizontal="center" vertical="center" wrapText="1"/>
      <protection locked="0"/>
    </xf>
    <xf numFmtId="0" fontId="0" fillId="24" borderId="9" xfId="0" applyFill="1" applyBorder="1" applyAlignment="1">
      <alignment horizontal="center"/>
    </xf>
    <xf numFmtId="0" fontId="0" fillId="24" borderId="9" xfId="0" applyFill="1" applyBorder="1" applyAlignment="1">
      <alignment horizontal="left"/>
    </xf>
    <xf numFmtId="0" fontId="0" fillId="24" borderId="10" xfId="0" applyFill="1" applyBorder="1" applyAlignment="1">
      <alignment horizontal="center"/>
    </xf>
    <xf numFmtId="0" fontId="0" fillId="24" borderId="15" xfId="0" applyFill="1" applyBorder="1" applyAlignment="1">
      <alignment horizontal="center"/>
    </xf>
    <xf numFmtId="0" fontId="0" fillId="24" borderId="14" xfId="0" applyFill="1" applyBorder="1" applyAlignment="1">
      <alignment horizontal="center"/>
    </xf>
    <xf numFmtId="0" fontId="0" fillId="0" borderId="0" xfId="0" applyAlignment="1">
      <alignment horizontal="center"/>
    </xf>
    <xf numFmtId="0" fontId="32" fillId="0" borderId="0" xfId="0" applyFont="1" applyAlignment="1">
      <alignment horizontal="center"/>
    </xf>
    <xf numFmtId="0" fontId="0" fillId="0" borderId="0" xfId="0" applyAlignment="1">
      <alignment horizontal="left"/>
    </xf>
    <xf numFmtId="0" fontId="32" fillId="22" borderId="0" xfId="0" applyFont="1" applyFill="1" applyAlignment="1">
      <alignment horizontal="center"/>
    </xf>
    <xf numFmtId="0" fontId="0" fillId="25" borderId="10" xfId="0" applyFill="1" applyBorder="1" applyAlignment="1">
      <alignment horizontal="center"/>
    </xf>
    <xf numFmtId="0" fontId="0" fillId="25" borderId="15" xfId="0" applyFill="1" applyBorder="1" applyAlignment="1">
      <alignment horizontal="center"/>
    </xf>
    <xf numFmtId="0" fontId="0" fillId="25" borderId="14" xfId="0" applyFill="1" applyBorder="1" applyAlignment="1">
      <alignment horizontal="center"/>
    </xf>
    <xf numFmtId="0" fontId="0" fillId="26" borderId="0" xfId="0" applyFill="1" applyAlignment="1">
      <alignment horizontal="center"/>
    </xf>
    <xf numFmtId="0" fontId="26" fillId="21" borderId="9" xfId="0" applyFont="1" applyFill="1" applyBorder="1" applyAlignment="1">
      <alignment horizontal="right" vertical="center" wrapText="1"/>
    </xf>
    <xf numFmtId="0" fontId="25" fillId="0" borderId="9" xfId="0" applyFont="1" applyBorder="1" applyAlignment="1" applyProtection="1">
      <alignment horizontal="center" vertical="center"/>
      <protection locked="0"/>
    </xf>
    <xf numFmtId="0" fontId="29" fillId="0" borderId="9" xfId="52"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6" fillId="21" borderId="9" xfId="0" applyFont="1" applyFill="1" applyBorder="1" applyAlignment="1">
      <alignment horizontal="right" vertical="top" wrapText="1"/>
    </xf>
    <xf numFmtId="3" fontId="25" fillId="0" borderId="9" xfId="0" applyNumberFormat="1" applyFont="1" applyBorder="1" applyAlignment="1" applyProtection="1">
      <alignment horizontal="center" vertical="center"/>
      <protection locked="0"/>
    </xf>
    <xf numFmtId="49" fontId="25" fillId="2" borderId="9" xfId="0" applyNumberFormat="1" applyFont="1" applyFill="1" applyBorder="1" applyAlignment="1">
      <alignment horizontal="center" vertical="center"/>
    </xf>
    <xf numFmtId="0" fontId="26" fillId="21" borderId="9" xfId="0" applyFont="1" applyFill="1" applyBorder="1" applyAlignment="1">
      <alignment horizontal="center" vertical="center"/>
    </xf>
    <xf numFmtId="0" fontId="47" fillId="0" borderId="15" xfId="0" applyFont="1" applyBorder="1" applyAlignment="1">
      <alignment horizontal="center"/>
    </xf>
    <xf numFmtId="0" fontId="47" fillId="0" borderId="14" xfId="0" applyFont="1" applyBorder="1" applyAlignment="1">
      <alignment horizontal="center"/>
    </xf>
    <xf numFmtId="0" fontId="24" fillId="21" borderId="9" xfId="0" applyFont="1" applyFill="1" applyBorder="1" applyAlignment="1">
      <alignment horizontal="center"/>
    </xf>
    <xf numFmtId="0" fontId="26" fillId="21" borderId="9" xfId="0" applyFont="1" applyFill="1" applyBorder="1" applyAlignment="1">
      <alignment horizontal="left"/>
    </xf>
    <xf numFmtId="0" fontId="24" fillId="21" borderId="9" xfId="0" applyFont="1" applyFill="1" applyBorder="1" applyAlignment="1">
      <alignment horizontal="left"/>
    </xf>
    <xf numFmtId="0" fontId="40" fillId="2" borderId="9" xfId="1" applyFont="1" applyFill="1" applyBorder="1" applyAlignment="1">
      <alignment horizontal="center"/>
    </xf>
    <xf numFmtId="0" fontId="0" fillId="26" borderId="9" xfId="0" applyFill="1" applyBorder="1" applyAlignment="1">
      <alignment horizontal="center"/>
    </xf>
    <xf numFmtId="0" fontId="0" fillId="0" borderId="9" xfId="0" applyBorder="1" applyAlignment="1">
      <alignment horizontal="center"/>
    </xf>
    <xf numFmtId="0" fontId="32" fillId="22" borderId="9" xfId="0" applyFont="1" applyFill="1" applyBorder="1" applyAlignment="1">
      <alignment horizontal="center"/>
    </xf>
    <xf numFmtId="0" fontId="32" fillId="0" borderId="9" xfId="0" applyFont="1" applyBorder="1" applyAlignment="1">
      <alignment horizontal="center"/>
    </xf>
    <xf numFmtId="2" fontId="0" fillId="0" borderId="10" xfId="0" applyNumberFormat="1" applyBorder="1" applyAlignment="1">
      <alignment horizontal="center"/>
    </xf>
    <xf numFmtId="2" fontId="0" fillId="0" borderId="15" xfId="0" applyNumberFormat="1" applyBorder="1" applyAlignment="1">
      <alignment horizontal="center"/>
    </xf>
    <xf numFmtId="2" fontId="0" fillId="0" borderId="14" xfId="0" applyNumberFormat="1" applyBorder="1" applyAlignment="1">
      <alignment horizontal="center"/>
    </xf>
    <xf numFmtId="0" fontId="32" fillId="0" borderId="10" xfId="0" applyFont="1" applyBorder="1" applyAlignment="1">
      <alignment horizontal="center"/>
    </xf>
    <xf numFmtId="0" fontId="32" fillId="0" borderId="14" xfId="0" applyFont="1" applyBorder="1" applyAlignment="1">
      <alignment horizontal="center"/>
    </xf>
    <xf numFmtId="0" fontId="34" fillId="27" borderId="54" xfId="0" applyFont="1" applyFill="1" applyBorder="1" applyAlignment="1">
      <alignment horizontal="center" vertical="center"/>
    </xf>
    <xf numFmtId="0" fontId="34" fillId="27" borderId="55" xfId="0" applyFont="1" applyFill="1" applyBorder="1" applyAlignment="1">
      <alignment horizontal="center" vertical="center"/>
    </xf>
    <xf numFmtId="0" fontId="34" fillId="27" borderId="56" xfId="0" applyFont="1" applyFill="1" applyBorder="1" applyAlignment="1">
      <alignment horizontal="center" vertical="center"/>
    </xf>
    <xf numFmtId="0" fontId="35" fillId="29" borderId="33" xfId="0" applyFont="1" applyFill="1" applyBorder="1" applyAlignment="1">
      <alignment horizontal="center" vertical="top"/>
    </xf>
    <xf numFmtId="0" fontId="35" fillId="29" borderId="44" xfId="0" applyFont="1" applyFill="1" applyBorder="1" applyAlignment="1">
      <alignment horizontal="center" vertical="top"/>
    </xf>
    <xf numFmtId="0" fontId="35" fillId="29" borderId="38" xfId="0" applyFont="1" applyFill="1" applyBorder="1" applyAlignment="1">
      <alignment horizontal="center" vertical="top"/>
    </xf>
    <xf numFmtId="0" fontId="34" fillId="29" borderId="60" xfId="0" applyFont="1" applyFill="1" applyBorder="1" applyAlignment="1">
      <alignment horizontal="center" vertical="center" wrapText="1"/>
    </xf>
    <xf numFmtId="0" fontId="34" fillId="29" borderId="61" xfId="0" applyFont="1" applyFill="1" applyBorder="1" applyAlignment="1">
      <alignment horizontal="center" vertical="center" wrapText="1"/>
    </xf>
    <xf numFmtId="0" fontId="34" fillId="29" borderId="61" xfId="0" applyFont="1" applyFill="1" applyBorder="1" applyAlignment="1">
      <alignment horizontal="center" vertical="top" wrapText="1"/>
    </xf>
    <xf numFmtId="0" fontId="37" fillId="24" borderId="61" xfId="0" applyFont="1" applyFill="1" applyBorder="1" applyAlignment="1">
      <alignment horizontal="center" vertical="center" wrapText="1"/>
    </xf>
    <xf numFmtId="0" fontId="36" fillId="27" borderId="57" xfId="0" applyFont="1" applyFill="1" applyBorder="1" applyAlignment="1">
      <alignment horizontal="center"/>
    </xf>
    <xf numFmtId="0" fontId="36" fillId="27" borderId="58" xfId="0" applyFont="1" applyFill="1" applyBorder="1" applyAlignment="1">
      <alignment horizontal="center"/>
    </xf>
    <xf numFmtId="0" fontId="35" fillId="28" borderId="7" xfId="0" applyFont="1" applyFill="1" applyBorder="1" applyAlignment="1">
      <alignment horizontal="left" vertical="center" wrapText="1"/>
    </xf>
    <xf numFmtId="0" fontId="35" fillId="0" borderId="15" xfId="0" applyFont="1" applyBorder="1" applyAlignment="1">
      <alignment vertical="center" wrapText="1"/>
    </xf>
    <xf numFmtId="0" fontId="36" fillId="27" borderId="59" xfId="0" applyFont="1" applyFill="1" applyBorder="1" applyAlignment="1">
      <alignment horizontal="center"/>
    </xf>
    <xf numFmtId="0" fontId="35" fillId="28" borderId="54" xfId="0" applyFont="1" applyFill="1" applyBorder="1" applyAlignment="1">
      <alignment horizontal="center" vertical="center" wrapText="1"/>
    </xf>
    <xf numFmtId="0" fontId="35" fillId="28" borderId="55" xfId="0" applyFont="1" applyFill="1" applyBorder="1" applyAlignment="1">
      <alignment horizontal="center" vertical="center" wrapText="1"/>
    </xf>
    <xf numFmtId="0" fontId="35" fillId="28" borderId="56" xfId="0" applyFont="1" applyFill="1" applyBorder="1" applyAlignment="1">
      <alignment horizontal="center" vertical="center" wrapText="1"/>
    </xf>
    <xf numFmtId="0" fontId="35" fillId="0" borderId="15" xfId="0" applyFont="1" applyBorder="1" applyAlignment="1">
      <alignment horizontal="center" vertical="center" wrapText="1"/>
    </xf>
    <xf numFmtId="0" fontId="35" fillId="0" borderId="14" xfId="0" applyFont="1" applyBorder="1" applyAlignment="1">
      <alignment horizontal="center" vertical="center" wrapText="1"/>
    </xf>
    <xf numFmtId="0" fontId="35" fillId="25" borderId="15" xfId="0" applyFont="1" applyFill="1" applyBorder="1" applyAlignment="1">
      <alignment vertical="center" wrapText="1"/>
    </xf>
    <xf numFmtId="0" fontId="18" fillId="25" borderId="36" xfId="0" applyFont="1" applyFill="1" applyBorder="1" applyAlignment="1">
      <alignment horizontal="center"/>
    </xf>
    <xf numFmtId="0" fontId="18" fillId="25" borderId="37" xfId="0" applyFont="1" applyFill="1" applyBorder="1" applyAlignment="1">
      <alignment horizontal="center"/>
    </xf>
    <xf numFmtId="0" fontId="18" fillId="25" borderId="34" xfId="0" applyFont="1" applyFill="1" applyBorder="1" applyAlignment="1">
      <alignment horizontal="center"/>
    </xf>
    <xf numFmtId="0" fontId="35" fillId="24" borderId="15" xfId="0" applyFont="1" applyFill="1" applyBorder="1" applyAlignment="1">
      <alignment horizontal="left" vertical="center" wrapText="1"/>
    </xf>
    <xf numFmtId="0" fontId="35" fillId="24" borderId="14" xfId="0" applyFont="1" applyFill="1" applyBorder="1" applyAlignment="1">
      <alignment horizontal="left" vertical="center" wrapText="1"/>
    </xf>
    <xf numFmtId="0" fontId="35" fillId="0" borderId="52"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35" fillId="0" borderId="52" xfId="0" applyFont="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Currency 2" xfId="30" xr:uid="{00000000-0005-0000-0000-00001C000000}"/>
    <cellStyle name="Dziesiętny" xfId="53" builtinId="3"/>
    <cellStyle name="Dziesiętny 2"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iperłącze" xfId="52" builtinId="8"/>
    <cellStyle name="Input 2" xfId="38" xr:uid="{00000000-0005-0000-0000-000026000000}"/>
    <cellStyle name="Linked Cell 2" xfId="39" xr:uid="{00000000-0005-0000-0000-000027000000}"/>
    <cellStyle name="Neutral 2" xfId="40" xr:uid="{00000000-0005-0000-0000-000028000000}"/>
    <cellStyle name="Normal 2" xfId="41" xr:uid="{00000000-0005-0000-0000-000029000000}"/>
    <cellStyle name="Normal 3" xfId="42" xr:uid="{00000000-0005-0000-0000-00002A000000}"/>
    <cellStyle name="Normalny" xfId="0" builtinId="0"/>
    <cellStyle name="Normalny 2" xfId="43" xr:uid="{00000000-0005-0000-0000-00002C000000}"/>
    <cellStyle name="Normalny 3" xfId="44" xr:uid="{00000000-0005-0000-0000-00002D000000}"/>
    <cellStyle name="Normalny 4" xfId="1" xr:uid="{00000000-0005-0000-0000-00002E000000}"/>
    <cellStyle name="Note 2" xfId="45" xr:uid="{00000000-0005-0000-0000-00002F000000}"/>
    <cellStyle name="Output 2" xfId="46" xr:uid="{00000000-0005-0000-0000-000030000000}"/>
    <cellStyle name="Percent 2" xfId="47" xr:uid="{00000000-0005-0000-0000-000031000000}"/>
    <cellStyle name="Title 2" xfId="48" xr:uid="{00000000-0005-0000-0000-000032000000}"/>
    <cellStyle name="Total 2" xfId="49" xr:uid="{00000000-0005-0000-0000-000033000000}"/>
    <cellStyle name="Walutowy 2" xfId="50" xr:uid="{00000000-0005-0000-0000-000034000000}"/>
    <cellStyle name="Warning Text 2" xfId="51" xr:uid="{00000000-0005-0000-0000-000035000000}"/>
  </cellStyles>
  <dxfs count="61">
    <dxf>
      <fill>
        <patternFill>
          <bgColor rgb="FFFF0000"/>
        </patternFill>
      </fill>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indexed="5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2" formatCode="0.00"/>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charset val="238"/>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bottom/>
      </border>
    </dxf>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right style="thin">
          <color indexed="64"/>
        </right>
        <top style="thin">
          <color indexed="64"/>
        </top>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bottom style="thin">
          <color indexed="64"/>
        </bottom>
      </border>
    </dxf>
    <dxf>
      <fill>
        <patternFill patternType="solid">
          <fgColor indexed="64"/>
          <bgColor indexed="5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381000</xdr:colOff>
      <xdr:row>55</xdr:row>
      <xdr:rowOff>0</xdr:rowOff>
    </xdr:from>
    <xdr:ext cx="184731"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5867400" y="1210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5867400" y="1610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5867400" y="1763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5867400" y="1610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twoCellAnchor editAs="oneCell">
    <xdr:from>
      <xdr:col>11</xdr:col>
      <xdr:colOff>560916</xdr:colOff>
      <xdr:row>0</xdr:row>
      <xdr:rowOff>137583</xdr:rowOff>
    </xdr:from>
    <xdr:to>
      <xdr:col>14</xdr:col>
      <xdr:colOff>323850</xdr:colOff>
      <xdr:row>5</xdr:row>
      <xdr:rowOff>63500</xdr:rowOff>
    </xdr:to>
    <xdr:pic>
      <xdr:nvPicPr>
        <xdr:cNvPr id="14" name="Obraz 1">
          <a:extLst>
            <a:ext uri="{FF2B5EF4-FFF2-40B4-BE49-F238E27FC236}">
              <a16:creationId xmlns:a16="http://schemas.microsoft.com/office/drawing/2014/main" id="{E71DBA1E-A29E-40D0-904F-7BC580F56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333" y="137583"/>
          <a:ext cx="22288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137583</xdr:colOff>
      <xdr:row>0</xdr:row>
      <xdr:rowOff>52916</xdr:rowOff>
    </xdr:from>
    <xdr:to>
      <xdr:col>2</xdr:col>
      <xdr:colOff>201083</xdr:colOff>
      <xdr:row>5</xdr:row>
      <xdr:rowOff>16933</xdr:rowOff>
    </xdr:to>
    <xdr:pic>
      <xdr:nvPicPr>
        <xdr:cNvPr id="15" name="Obraz 3">
          <a:extLst>
            <a:ext uri="{FF2B5EF4-FFF2-40B4-BE49-F238E27FC236}">
              <a16:creationId xmlns:a16="http://schemas.microsoft.com/office/drawing/2014/main" id="{7CB78154-2B6C-4F11-8CCB-211DE2FC8B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333" y="52916"/>
          <a:ext cx="6032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381000</xdr:colOff>
      <xdr:row>55</xdr:row>
      <xdr:rowOff>0</xdr:rowOff>
    </xdr:from>
    <xdr:ext cx="184731" cy="264560"/>
    <xdr:sp macro="" textlink="">
      <xdr:nvSpPr>
        <xdr:cNvPr id="11" name="pole tekstowe 10">
          <a:extLst>
            <a:ext uri="{FF2B5EF4-FFF2-40B4-BE49-F238E27FC236}">
              <a16:creationId xmlns:a16="http://schemas.microsoft.com/office/drawing/2014/main" id="{8D1D6B64-8470-4931-97A9-F8050118D150}"/>
            </a:ext>
          </a:extLst>
        </xdr:cNvPr>
        <xdr:cNvSpPr txBox="1"/>
      </xdr:nvSpPr>
      <xdr:spPr>
        <a:xfrm>
          <a:off x="7292340" y="22751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55</xdr:row>
      <xdr:rowOff>0</xdr:rowOff>
    </xdr:from>
    <xdr:ext cx="184731" cy="264560"/>
    <xdr:sp macro="" textlink="">
      <xdr:nvSpPr>
        <xdr:cNvPr id="12" name="pole tekstowe 2">
          <a:extLst>
            <a:ext uri="{FF2B5EF4-FFF2-40B4-BE49-F238E27FC236}">
              <a16:creationId xmlns:a16="http://schemas.microsoft.com/office/drawing/2014/main" id="{D42161FC-3D6C-4C34-9D38-F5EBD9AA6558}"/>
            </a:ext>
          </a:extLst>
        </xdr:cNvPr>
        <xdr:cNvSpPr txBox="1"/>
      </xdr:nvSpPr>
      <xdr:spPr>
        <a:xfrm>
          <a:off x="7292340" y="22751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mf.ms.gov.pl/Users/Pacocha/AppData/Local/Microsoft/Windows/Temporary%20Internet%20Files/Content.Outlook/IEDLLDB3/W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cocha/AppData/Local/Microsoft/Windows/Temporary%20Internet%20Files/Content.Outlook/IEDLLDB3/W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gdalena.bochinska/Desktop/EOG/WOP%2007-08.2015/WOP_11_07-08%202015%20o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orlowska/AppData/Local/Microsoft/Windows/INetCache/Content.Outlook/TWABGUAY/NMF%20rozliczenia/zmieniony%20WOP%20za%20okres%20lipiec-sierpie&#324;%2020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gdalena.bochinska/AppData/Local/Microsoft/Windows/Temporary%20Internet%20Files/Content.Outlook/G9P868J6/Kopia%20WOP%20V-VI%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gdalena.bochinska/AppData/Local/Microsoft/Windows/Temporary%20Internet%20Files/Content.Outlook/G9P868J6/NMF%20rozliczenia/zmieniony%20WOP%20za%20okres%20lipiec-sierpie&#324;%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ykres1"/>
      <sheetName val="Wniosek"/>
      <sheetName val="Wniosek EUR"/>
      <sheetName val="Fundusz"/>
      <sheetName val="Fundusz EUR"/>
      <sheetName val="Fundusz ANG"/>
      <sheetName val="Fundusz EUR ANG"/>
      <sheetName val="Zyski PLN"/>
      <sheetName val="Zyski EUR"/>
      <sheetName val="Operator"/>
      <sheetName val="Listy"/>
      <sheetName val="Pomoc"/>
      <sheetName val="VBA"/>
    </sheetNames>
    <sheetDataSet>
      <sheetData sheetId="0" refreshError="1"/>
      <sheetData sheetId="1">
        <row r="16">
          <cell r="J16">
            <v>4.1647999999999996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1.Ochrona różnorodności biologicznej i ekosystemów</v>
          </cell>
        </row>
        <row r="2">
          <cell r="B2" t="str">
            <v>2.Wzmocnienie monitoringu środowiska oraz działań kontrolnych</v>
          </cell>
        </row>
        <row r="3">
          <cell r="B3" t="str">
            <v>3.Oszczędzanie energii i promowanie odnawialnych źródeł energii</v>
          </cell>
        </row>
        <row r="4">
          <cell r="B4" t="str">
            <v>4.Fundusz dla Organizacji Pozarządowych</v>
          </cell>
        </row>
        <row r="5">
          <cell r="B5" t="str">
            <v xml:space="preserve">5.Rozwój miast poprzez wzmocnienie kompetencji jednostek samorządu terytorialnego, dialog społeczny oraz współpracę z przedstawicielami społeczeństwa obywatelskiego </v>
          </cell>
        </row>
        <row r="6">
          <cell r="B6" t="str">
            <v>6.Poprawa i lepsze dostosowanie ochrony zdrowia do trendów demograficzno - epidemiologicznych</v>
          </cell>
        </row>
        <row r="7">
          <cell r="B7" t="str">
            <v>7.Fundusz Stypendialny i Szkoleniowy</v>
          </cell>
        </row>
        <row r="8">
          <cell r="B8" t="str">
            <v>8.Konserwacja i rewitalizacja dziedzictwa kulturowego</v>
          </cell>
        </row>
        <row r="9">
          <cell r="B9" t="str">
            <v>9.Promowanie różnorodności kulturowej i artystycznej w ramach europejskiego dziedzictwa kulturowego</v>
          </cell>
        </row>
        <row r="10">
          <cell r="B10" t="str">
            <v>10.Wsparcie rozwoju i szerokiego stosowania technologii CCS w Polsce</v>
          </cell>
        </row>
        <row r="11">
          <cell r="B11" t="str">
            <v>11.Polsko - Norweska Współpraca Badawcza</v>
          </cell>
        </row>
        <row r="12">
          <cell r="B12" t="str">
            <v>12.Ograniczanie społecznych nierówności w zdrowiu</v>
          </cell>
        </row>
        <row r="13">
          <cell r="B13" t="str">
            <v>13.Przeciwdziałanie przemocy w rodzinie i przemocy ze względu na płeć</v>
          </cell>
        </row>
        <row r="14">
          <cell r="B14" t="str">
            <v>14.Poprawa bezpieczeństwa w obszarze Schengen</v>
          </cell>
        </row>
        <row r="15">
          <cell r="B15" t="str">
            <v>15.Budowanie potencjału instytucjonalnego i współpraca w obszarze wymiaru sprawiedliwości / Poprawa skuteczności wymiaru sprawiedliwości</v>
          </cell>
        </row>
        <row r="16">
          <cell r="B16" t="str">
            <v>16.Wsparcie służby więziennej, w tym sankcji pozawięziennych</v>
          </cell>
        </row>
      </sheetData>
      <sheetData sheetId="11" refreshError="1"/>
      <sheetData sheetId="12">
        <row r="1">
          <cell r="D1" t="str">
            <v>√</v>
          </cell>
        </row>
        <row r="2">
          <cell r="D2"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ykres1"/>
      <sheetName val="Wniosek"/>
      <sheetName val="Wniosek EUR"/>
      <sheetName val="Fundusz"/>
      <sheetName val="Fundusz EUR"/>
      <sheetName val="Fundusz ANG"/>
      <sheetName val="Fundusz EUR ANG"/>
      <sheetName val="Zyski PLN"/>
      <sheetName val="Zyski EUR"/>
      <sheetName val="Operator"/>
      <sheetName val="Listy"/>
      <sheetName val="Pomoc"/>
      <sheetName val="VBA"/>
    </sheetNames>
    <sheetDataSet>
      <sheetData sheetId="0" refreshError="1"/>
      <sheetData sheetId="1">
        <row r="16">
          <cell r="J16">
            <v>4.1647999999999996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1.Ochrona różnorodności biologicznej i ekosystemów</v>
          </cell>
        </row>
        <row r="2">
          <cell r="B2" t="str">
            <v>2.Wzmocnienie monitoringu środowiska oraz działań kontrolnych</v>
          </cell>
        </row>
        <row r="3">
          <cell r="B3" t="str">
            <v>3.Oszczędzanie energii i promowanie odnawialnych źródeł energii</v>
          </cell>
        </row>
        <row r="4">
          <cell r="B4" t="str">
            <v>4.Fundusz dla Organizacji Pozarządowych</v>
          </cell>
        </row>
        <row r="5">
          <cell r="B5" t="str">
            <v xml:space="preserve">5.Rozwój miast poprzez wzmocnienie kompetencji jednostek samorządu terytorialnego, dialog społeczny oraz współpracę z przedstawicielami społeczeństwa obywatelskiego </v>
          </cell>
        </row>
        <row r="6">
          <cell r="B6" t="str">
            <v>6.Poprawa i lepsze dostosowanie ochrony zdrowia do trendów demograficzno - epidemiologicznych</v>
          </cell>
        </row>
        <row r="7">
          <cell r="B7" t="str">
            <v>7.Fundusz Stypendialny i Szkoleniowy</v>
          </cell>
        </row>
        <row r="8">
          <cell r="B8" t="str">
            <v>8.Konserwacja i rewitalizacja dziedzictwa kulturowego</v>
          </cell>
        </row>
        <row r="9">
          <cell r="B9" t="str">
            <v>9.Promowanie różnorodności kulturowej i artystycznej w ramach europejskiego dziedzictwa kulturowego</v>
          </cell>
        </row>
        <row r="10">
          <cell r="B10" t="str">
            <v>10.Wsparcie rozwoju i szerokiego stosowania technologii CCS w Polsce</v>
          </cell>
        </row>
        <row r="11">
          <cell r="B11" t="str">
            <v>11.Polsko - Norweska Współpraca Badawcza</v>
          </cell>
        </row>
        <row r="12">
          <cell r="B12" t="str">
            <v>12.Ograniczanie społecznych nierówności w zdrowiu</v>
          </cell>
        </row>
        <row r="13">
          <cell r="B13" t="str">
            <v>13.Przeciwdziałanie przemocy w rodzinie i przemocy ze względu na płeć</v>
          </cell>
        </row>
        <row r="14">
          <cell r="B14" t="str">
            <v>14.Poprawa bezpieczeństwa w obszarze Schengen</v>
          </cell>
        </row>
        <row r="15">
          <cell r="B15" t="str">
            <v>15.Budowanie potencjału instytucjonalnego i współpraca w obszarze wymiaru sprawiedliwości / Poprawa skuteczności wymiaru sprawiedliwości</v>
          </cell>
        </row>
        <row r="16">
          <cell r="B16" t="str">
            <v>16.Wsparcie służby więziennej, w tym sankcji pozawięziennych</v>
          </cell>
        </row>
      </sheetData>
      <sheetData sheetId="11" refreshError="1"/>
      <sheetData sheetId="12">
        <row r="1">
          <cell r="D1" t="str">
            <v>√</v>
          </cell>
        </row>
        <row r="2">
          <cell r="D2"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y"/>
      <sheetName val="Arkusz1"/>
      <sheetName val="Arkusz2"/>
      <sheetName val="Załacznik 2"/>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łącznik XI-XII (2)"/>
      <sheetName val="Załącznik XI-XII"/>
      <sheetName val="zestawienie wydatków IX-XII"/>
      <sheetName val="Listy"/>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niosek za V-VI 2015 (2)"/>
      <sheetName val="Listy"/>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łącznik XI-XII (2)"/>
      <sheetName val="Załącznik XI-XII"/>
      <sheetName val="zestawienie wydatków IX-XII"/>
      <sheetName val="Listy"/>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Łabińska Aneta  (DSF)" id="{0870F36E-B814-4A4E-9CB7-A4187F6EAF2C}" userId="S::Aneta.Labinska@ad.ms.gov.pl::4258607a-8155-488f-b3f1-1cac0b6cb19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4:N6" totalsRowCount="1" headerRowDxfId="60" dataDxfId="58" headerRowBorderDxfId="59" tableBorderDxfId="57" totalsRowBorderDxfId="56" headerRowCellStyle="Normalny 4" dataCellStyle="Normalny 4">
  <autoFilter ref="A4:N5" xr:uid="{00000000-0009-0000-0100-000001000000}"/>
  <tableColumns count="14">
    <tableColumn id="1" xr3:uid="{00000000-0010-0000-0000-000001000000}" name="Lp." totalsRowLabel="Suma" dataDxfId="55" totalsRowDxfId="54" dataCellStyle="Normalny 4"/>
    <tableColumn id="2" xr3:uid="{00000000-0010-0000-0000-000002000000}" name="Płatnik" dataDxfId="53" totalsRowDxfId="52" dataCellStyle="Normalny 4"/>
    <tableColumn id="14" xr3:uid="{00000000-0010-0000-0000-00000E000000}" name="Zadanie/Rezultat" dataDxfId="51" totalsRowDxfId="50" dataCellStyle="Normalny 4"/>
    <tableColumn id="3" xr3:uid="{00000000-0010-0000-0000-000003000000}" name="Nazwa kategorii wydatku_x000a_ {zgodnie z kategoriami wydatków okrełsonymi w art. 8.3 ust 1 regulacji lub koszty pośrednie}" dataDxfId="49" totalsRowDxfId="48" dataCellStyle="Normalny 4"/>
    <tableColumn id="4" xr3:uid="{00000000-0010-0000-0000-000004000000}" name="Nr Dokumentu" dataDxfId="47" totalsRowDxfId="46" dataCellStyle="Normalny 4"/>
    <tableColumn id="5" xr3:uid="{00000000-0010-0000-0000-000005000000}" name="Nr księgowy lub ewidencyjny" dataDxfId="45" totalsRowDxfId="44" dataCellStyle="Normalny 4"/>
    <tableColumn id="6" xr3:uid="{00000000-0010-0000-0000-000006000000}" name="Data wystawienia dokumentu" dataDxfId="43" totalsRowDxfId="42" dataCellStyle="Normalny 4"/>
    <tableColumn id="7" xr3:uid="{00000000-0010-0000-0000-000007000000}" name="Data zapłaty" dataDxfId="41" totalsRowDxfId="40" dataCellStyle="Normalny 4"/>
    <tableColumn id="8" xr3:uid="{00000000-0010-0000-0000-000008000000}" name="Nazwa towaru lub usługi" dataDxfId="39" totalsRowDxfId="38" dataCellStyle="Normalny 4"/>
    <tableColumn id="9" xr3:uid="{00000000-0010-0000-0000-000009000000}" name="Kwota dokumentu brutto" totalsRowFunction="sum" dataDxfId="37" totalsRowDxfId="36" dataCellStyle="Dziesiętny" totalsRowCellStyle="Dziesiętny"/>
    <tableColumn id="10" xr3:uid="{00000000-0010-0000-0000-00000A000000}" name="Kwota dokumentu netto" totalsRowFunction="sum" dataDxfId="35" totalsRowDxfId="34" dataCellStyle="Dziesiętny" totalsRowCellStyle="Dziesiętny"/>
    <tableColumn id="11" xr3:uid="{00000000-0010-0000-0000-00000B000000}" name="Kwota wydatków kwalifikowalnych" totalsRowFunction="sum" dataDxfId="33" totalsRowDxfId="32" dataCellStyle="Dziesiętny" totalsRowCellStyle="Dziesiętny"/>
    <tableColumn id="12" xr3:uid="{00000000-0010-0000-0000-00000C000000}" name="w tym VAT kwalifikowany" totalsRowFunction="sum" dataDxfId="31" totalsRowDxfId="30" dataCellStyle="Dziesiętny" totalsRowCellStyle="Dziesiętny"/>
    <tableColumn id="13" xr3:uid="{00000000-0010-0000-0000-00000D000000}" name="Typ wydatku" dataDxfId="29" totalsRowDxfId="28" dataCellStyle="Dziesiętny" totalsRowCellStyle="Dziesiętn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ela19" displayName="Tabela19" ref="A18:K20" totalsRowCount="1" headerRowDxfId="27" totalsRowDxfId="24" headerRowBorderDxfId="26" tableBorderDxfId="25" totalsRowBorderDxfId="23" headerRowCellStyle="Normalny 4" dataCellStyle="Normalny 4">
  <autoFilter ref="A18:K19" xr:uid="{00000000-0009-0000-0100-000008000000}"/>
  <tableColumns count="11">
    <tableColumn id="1" xr3:uid="{00000000-0010-0000-0100-000001000000}" name="Lp." totalsRowLabel="Suma" dataDxfId="22" totalsRowDxfId="21" dataCellStyle="Normalny 4"/>
    <tableColumn id="2" xr3:uid="{00000000-0010-0000-0100-000002000000}" name="Zadanie/Rezultat" dataDxfId="20" totalsRowDxfId="19" dataCellStyle="Normalny 4"/>
    <tableColumn id="3" xr3:uid="{00000000-0010-0000-0100-000003000000}" name="Nazwa kategorii wydatku" dataDxfId="18" totalsRowDxfId="17" dataCellStyle="Normalny 4"/>
    <tableColumn id="4" xr3:uid="{00000000-0010-0000-0100-000004000000}" name="Nr Dokumentu" dataDxfId="16" totalsRowDxfId="15" dataCellStyle="Normalny 4"/>
    <tableColumn id="5" xr3:uid="{00000000-0010-0000-0100-000005000000}" name="Nr księgowy lub ewidencyjny" dataDxfId="14" totalsRowDxfId="13" dataCellStyle="Normalny 4"/>
    <tableColumn id="6" xr3:uid="{00000000-0010-0000-0100-000006000000}" name="Data wystawienia dokumentu" dataDxfId="12" totalsRowDxfId="11" dataCellStyle="Normalny 4"/>
    <tableColumn id="8" xr3:uid="{00000000-0010-0000-0100-000008000000}" name="Nazwa towaru lub usługi" dataDxfId="10" totalsRowDxfId="9" dataCellStyle="Normalny 4"/>
    <tableColumn id="9" xr3:uid="{00000000-0010-0000-0100-000009000000}" name="Kwota dokumentu brutto" dataDxfId="8" totalsRowDxfId="7" dataCellStyle="Normalny 4"/>
    <tableColumn id="10" xr3:uid="{00000000-0010-0000-0100-00000A000000}" name="Kwota dokumentu netto" dataDxfId="6" totalsRowDxfId="5" dataCellStyle="Normalny 4"/>
    <tableColumn id="11" xr3:uid="{00000000-0010-0000-0100-00000B000000}" name="Kwota wydatków kwalifikowalnych" dataDxfId="4" totalsRowDxfId="3" dataCellStyle="Normalny 4"/>
    <tableColumn id="12" xr3:uid="{00000000-0010-0000-0100-00000C000000}" name="w tym VAT kwalifikowany" dataDxfId="2" totalsRowDxfId="1" dataCellStyle="Normalny 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 dT="2022-01-26T08:23:12.15" personId="{0870F36E-B814-4A4E-9CB7-A4187F6EAF2C}" id="{66B260F8-D016-4406-9BCC-493F3105B471}">
    <text>informacja i promocja/opracowanie strony internetowej oraz zakup domeny</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aneta.drastich@ms.gov.pl" TargetMode="External"/><Relationship Id="rId2" Type="http://schemas.openxmlformats.org/officeDocument/2006/relationships/hyperlink" Target="https://www.gov.pl/web/sprawiedliwosc" TargetMode="External"/><Relationship Id="rId1" Type="http://schemas.openxmlformats.org/officeDocument/2006/relationships/hyperlink" Target="mailto:kontakt@ms.gov.p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pl/web/sprawiedliwosc" TargetMode="External"/><Relationship Id="rId1" Type="http://schemas.openxmlformats.org/officeDocument/2006/relationships/hyperlink" Target="mailto:kontakt@ms.gov.p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mailto:kontakt@ms.gov.p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7"/>
  <sheetViews>
    <sheetView tabSelected="1" zoomScale="90" zoomScaleNormal="90" workbookViewId="0">
      <selection activeCell="A20" sqref="A20:P20"/>
    </sheetView>
  </sheetViews>
  <sheetFormatPr defaultRowHeight="15" x14ac:dyDescent="0.25"/>
  <cols>
    <col min="1" max="1" width="2.42578125" customWidth="1"/>
    <col min="2" max="2" width="8.140625" customWidth="1"/>
    <col min="3" max="3" width="17" customWidth="1"/>
    <col min="4" max="4" width="14.42578125" customWidth="1"/>
    <col min="5" max="6" width="14.140625" customWidth="1"/>
    <col min="7" max="7" width="13" customWidth="1"/>
    <col min="8" max="9" width="11.28515625" customWidth="1"/>
    <col min="10" max="10" width="9.85546875" customWidth="1"/>
    <col min="11" max="11" width="14.140625" customWidth="1"/>
    <col min="12" max="12" width="14.42578125" customWidth="1"/>
    <col min="13" max="13" width="12.7109375" customWidth="1"/>
    <col min="14" max="14" width="9.5703125" customWidth="1"/>
    <col min="15" max="15" width="11.42578125" customWidth="1"/>
    <col min="16" max="16" width="2" customWidth="1"/>
    <col min="18" max="18" width="10.140625" bestFit="1" customWidth="1"/>
  </cols>
  <sheetData>
    <row r="1" spans="1:16" ht="15" customHeight="1" x14ac:dyDescent="0.25">
      <c r="A1" s="99"/>
      <c r="B1" s="100"/>
      <c r="C1" s="100"/>
      <c r="D1" s="100"/>
      <c r="E1" s="100" t="s">
        <v>93</v>
      </c>
      <c r="F1" s="100"/>
      <c r="G1" s="100"/>
      <c r="H1" s="100"/>
      <c r="I1" s="100"/>
      <c r="J1" s="100"/>
      <c r="K1" s="100"/>
      <c r="L1" s="100"/>
      <c r="M1" s="100"/>
      <c r="N1" s="100"/>
      <c r="O1" s="100"/>
      <c r="P1" s="105"/>
    </row>
    <row r="2" spans="1:16" ht="15" customHeight="1" x14ac:dyDescent="0.25">
      <c r="A2" s="101"/>
      <c r="B2" s="102"/>
      <c r="C2" s="102"/>
      <c r="D2" s="102"/>
      <c r="E2" s="102"/>
      <c r="F2" s="102"/>
      <c r="G2" s="102"/>
      <c r="H2" s="102"/>
      <c r="I2" s="102"/>
      <c r="J2" s="102"/>
      <c r="K2" s="102"/>
      <c r="L2" s="102"/>
      <c r="M2" s="102"/>
      <c r="N2" s="102"/>
      <c r="O2" s="102"/>
      <c r="P2" s="106"/>
    </row>
    <row r="3" spans="1:16" ht="21" customHeight="1" x14ac:dyDescent="0.25">
      <c r="A3" s="101"/>
      <c r="B3" s="102"/>
      <c r="C3" s="102"/>
      <c r="D3" s="102"/>
      <c r="E3" s="102"/>
      <c r="F3" s="102"/>
      <c r="G3" s="102"/>
      <c r="H3" s="102"/>
      <c r="I3" s="102"/>
      <c r="J3" s="102"/>
      <c r="K3" s="102"/>
      <c r="L3" s="102"/>
      <c r="M3" s="102"/>
      <c r="N3" s="102"/>
      <c r="O3" s="102"/>
      <c r="P3" s="106"/>
    </row>
    <row r="4" spans="1:16" ht="15" hidden="1" customHeight="1" x14ac:dyDescent="0.25">
      <c r="A4" s="101"/>
      <c r="B4" s="102"/>
      <c r="C4" s="102"/>
      <c r="D4" s="102"/>
      <c r="E4" s="102"/>
      <c r="F4" s="102"/>
      <c r="G4" s="102"/>
      <c r="H4" s="102"/>
      <c r="I4" s="102"/>
      <c r="J4" s="102"/>
      <c r="K4" s="102"/>
      <c r="L4" s="102"/>
      <c r="M4" s="102"/>
      <c r="N4" s="102"/>
      <c r="O4" s="102"/>
      <c r="P4" s="106"/>
    </row>
    <row r="5" spans="1:16" ht="15" hidden="1" customHeight="1" x14ac:dyDescent="0.25">
      <c r="A5" s="101"/>
      <c r="B5" s="102"/>
      <c r="C5" s="102"/>
      <c r="D5" s="102"/>
      <c r="E5" s="102"/>
      <c r="F5" s="102"/>
      <c r="G5" s="102"/>
      <c r="H5" s="102"/>
      <c r="I5" s="102"/>
      <c r="J5" s="102"/>
      <c r="K5" s="102"/>
      <c r="L5" s="102"/>
      <c r="M5" s="102"/>
      <c r="N5" s="102"/>
      <c r="O5" s="102"/>
      <c r="P5" s="106"/>
    </row>
    <row r="6" spans="1:16" ht="13.5" customHeight="1" x14ac:dyDescent="0.25">
      <c r="A6" s="103"/>
      <c r="B6" s="104"/>
      <c r="C6" s="104"/>
      <c r="D6" s="104"/>
      <c r="E6" s="104"/>
      <c r="F6" s="104"/>
      <c r="G6" s="104"/>
      <c r="H6" s="104"/>
      <c r="I6" s="104"/>
      <c r="J6" s="104"/>
      <c r="K6" s="104"/>
      <c r="L6" s="104"/>
      <c r="M6" s="104"/>
      <c r="N6" s="104"/>
      <c r="O6" s="104"/>
      <c r="P6" s="107"/>
    </row>
    <row r="7" spans="1:16" ht="28.5" customHeight="1" thickBot="1" x14ac:dyDescent="0.3">
      <c r="A7" s="20"/>
      <c r="B7" s="172"/>
      <c r="C7" s="173"/>
      <c r="D7" s="173"/>
      <c r="E7" s="173"/>
      <c r="F7" s="173"/>
      <c r="G7" s="173"/>
      <c r="H7" s="173"/>
      <c r="I7" s="173"/>
      <c r="J7" s="173"/>
      <c r="K7" s="173"/>
      <c r="L7" s="173"/>
      <c r="M7" s="173"/>
      <c r="N7" s="173"/>
      <c r="O7" s="173"/>
      <c r="P7" s="19"/>
    </row>
    <row r="8" spans="1:16" x14ac:dyDescent="0.25">
      <c r="A8" s="174" t="s">
        <v>105</v>
      </c>
      <c r="B8" s="175"/>
      <c r="C8" s="175"/>
      <c r="D8" s="175"/>
      <c r="E8" s="175"/>
      <c r="F8" s="175"/>
      <c r="G8" s="175"/>
      <c r="H8" s="175"/>
      <c r="I8" s="175"/>
      <c r="J8" s="175"/>
      <c r="K8" s="175"/>
      <c r="L8" s="175"/>
      <c r="M8" s="175"/>
      <c r="N8" s="175"/>
      <c r="O8" s="175"/>
      <c r="P8" s="176"/>
    </row>
    <row r="9" spans="1:16" x14ac:dyDescent="0.25">
      <c r="A9" s="126" t="s">
        <v>60</v>
      </c>
      <c r="B9" s="127"/>
      <c r="C9" s="127"/>
      <c r="D9" s="128"/>
      <c r="E9" s="177" t="s">
        <v>104</v>
      </c>
      <c r="F9" s="178"/>
      <c r="G9" s="178"/>
      <c r="H9" s="178"/>
      <c r="I9" s="178"/>
      <c r="J9" s="178"/>
      <c r="K9" s="178"/>
      <c r="L9" s="178"/>
      <c r="M9" s="178"/>
      <c r="N9" s="178"/>
      <c r="O9" s="179"/>
      <c r="P9" s="180"/>
    </row>
    <row r="10" spans="1:16" x14ac:dyDescent="0.25">
      <c r="A10" s="126" t="s">
        <v>59</v>
      </c>
      <c r="B10" s="127"/>
      <c r="C10" s="127"/>
      <c r="D10" s="127"/>
      <c r="E10" s="127"/>
      <c r="F10" s="127"/>
      <c r="G10" s="127"/>
      <c r="H10" s="127"/>
      <c r="I10" s="127"/>
      <c r="J10" s="127"/>
      <c r="K10" s="127"/>
      <c r="L10" s="127"/>
      <c r="M10" s="127"/>
      <c r="N10" s="127"/>
      <c r="O10" s="18" t="s">
        <v>158</v>
      </c>
      <c r="P10" s="63"/>
    </row>
    <row r="11" spans="1:16" ht="20.25" customHeight="1" x14ac:dyDescent="0.25">
      <c r="A11" s="191" t="s">
        <v>123</v>
      </c>
      <c r="B11" s="192"/>
      <c r="C11" s="192"/>
      <c r="D11" s="192"/>
      <c r="E11" s="192"/>
      <c r="F11" s="192"/>
      <c r="G11" s="192"/>
      <c r="H11" s="193"/>
      <c r="I11" s="194" t="s">
        <v>143</v>
      </c>
      <c r="J11" s="195"/>
      <c r="K11" s="195"/>
      <c r="L11" s="195"/>
      <c r="M11" s="195"/>
      <c r="N11" s="195"/>
      <c r="O11" s="196"/>
      <c r="P11" s="63"/>
    </row>
    <row r="12" spans="1:16" x14ac:dyDescent="0.25">
      <c r="A12" s="126" t="s">
        <v>58</v>
      </c>
      <c r="B12" s="127"/>
      <c r="C12" s="127"/>
      <c r="D12" s="127"/>
      <c r="E12" s="114" t="s">
        <v>144</v>
      </c>
      <c r="F12" s="115"/>
      <c r="G12" s="115"/>
      <c r="H12" s="115"/>
      <c r="I12" s="115"/>
      <c r="J12" s="115"/>
      <c r="K12" s="115"/>
      <c r="L12" s="115"/>
      <c r="M12" s="115"/>
      <c r="N12" s="115"/>
      <c r="O12" s="116"/>
      <c r="P12" s="64"/>
    </row>
    <row r="13" spans="1:16" ht="25.5" x14ac:dyDescent="0.25">
      <c r="A13" s="126" t="s">
        <v>91</v>
      </c>
      <c r="B13" s="127"/>
      <c r="C13" s="127"/>
      <c r="D13" s="127"/>
      <c r="E13" s="127"/>
      <c r="F13" s="128"/>
      <c r="G13" s="44" t="s">
        <v>145</v>
      </c>
      <c r="H13" s="45"/>
      <c r="I13" s="45"/>
      <c r="J13" s="45"/>
      <c r="K13" s="45"/>
      <c r="L13" s="45"/>
      <c r="M13" s="45"/>
      <c r="N13" s="45"/>
      <c r="O13" s="46"/>
      <c r="P13" s="65"/>
    </row>
    <row r="14" spans="1:16" x14ac:dyDescent="0.25">
      <c r="A14" s="111" t="s">
        <v>92</v>
      </c>
      <c r="B14" s="112"/>
      <c r="C14" s="112"/>
      <c r="D14" s="112"/>
      <c r="E14" s="112"/>
      <c r="F14" s="113"/>
      <c r="G14" s="108" t="s">
        <v>146</v>
      </c>
      <c r="H14" s="109"/>
      <c r="I14" s="109"/>
      <c r="J14" s="109"/>
      <c r="K14" s="109"/>
      <c r="L14" s="109"/>
      <c r="M14" s="109"/>
      <c r="N14" s="109"/>
      <c r="O14" s="110"/>
      <c r="P14" s="65"/>
    </row>
    <row r="15" spans="1:16" x14ac:dyDescent="0.25">
      <c r="A15" s="181" t="s">
        <v>124</v>
      </c>
      <c r="B15" s="182"/>
      <c r="C15" s="182"/>
      <c r="D15" s="182"/>
      <c r="E15" s="182"/>
      <c r="F15" s="182"/>
      <c r="G15" s="182"/>
      <c r="H15" s="183"/>
      <c r="I15" s="17"/>
      <c r="J15" s="15" t="s">
        <v>55</v>
      </c>
      <c r="K15" s="14">
        <v>9</v>
      </c>
      <c r="L15" s="15" t="s">
        <v>54</v>
      </c>
      <c r="M15" s="14">
        <v>2020</v>
      </c>
      <c r="N15" s="13"/>
      <c r="O15" s="13"/>
      <c r="P15" s="66"/>
    </row>
    <row r="16" spans="1:16" x14ac:dyDescent="0.25">
      <c r="A16" s="184" t="s">
        <v>125</v>
      </c>
      <c r="B16" s="185"/>
      <c r="C16" s="185"/>
      <c r="D16" s="185"/>
      <c r="E16" s="185"/>
      <c r="F16" s="185"/>
      <c r="G16" s="185"/>
      <c r="H16" s="186"/>
      <c r="I16" s="16"/>
      <c r="J16" s="15" t="s">
        <v>55</v>
      </c>
      <c r="K16" s="14">
        <v>4</v>
      </c>
      <c r="L16" s="15" t="s">
        <v>54</v>
      </c>
      <c r="M16" s="14">
        <v>2024</v>
      </c>
      <c r="N16" s="13"/>
      <c r="O16" s="13"/>
      <c r="P16" s="66"/>
    </row>
    <row r="17" spans="1:16" x14ac:dyDescent="0.25">
      <c r="A17" s="126" t="s">
        <v>122</v>
      </c>
      <c r="B17" s="127"/>
      <c r="C17" s="127"/>
      <c r="D17" s="127"/>
      <c r="E17" s="127"/>
      <c r="F17" s="127"/>
      <c r="G17" s="127"/>
      <c r="H17" s="127"/>
      <c r="I17" s="127"/>
      <c r="J17" s="127"/>
      <c r="K17" s="127"/>
      <c r="L17" s="127"/>
      <c r="M17" s="127"/>
      <c r="N17" s="127"/>
      <c r="O17" s="127"/>
      <c r="P17" s="190"/>
    </row>
    <row r="18" spans="1:16" x14ac:dyDescent="0.25">
      <c r="A18" s="181" t="s">
        <v>57</v>
      </c>
      <c r="B18" s="182"/>
      <c r="C18" s="182"/>
      <c r="D18" s="182"/>
      <c r="E18" s="182"/>
      <c r="F18" s="182"/>
      <c r="G18" s="182"/>
      <c r="H18" s="183"/>
      <c r="I18" s="17"/>
      <c r="J18" s="15" t="s">
        <v>55</v>
      </c>
      <c r="K18" s="14">
        <v>1</v>
      </c>
      <c r="L18" s="15" t="s">
        <v>54</v>
      </c>
      <c r="M18" s="14">
        <v>2023</v>
      </c>
      <c r="N18" s="13"/>
      <c r="O18" s="13"/>
      <c r="P18" s="66"/>
    </row>
    <row r="19" spans="1:16" x14ac:dyDescent="0.25">
      <c r="A19" s="184" t="s">
        <v>56</v>
      </c>
      <c r="B19" s="185"/>
      <c r="C19" s="185"/>
      <c r="D19" s="185"/>
      <c r="E19" s="185"/>
      <c r="F19" s="185"/>
      <c r="G19" s="185"/>
      <c r="H19" s="186"/>
      <c r="I19" s="16"/>
      <c r="J19" s="15" t="s">
        <v>55</v>
      </c>
      <c r="K19" s="14">
        <v>4</v>
      </c>
      <c r="L19" s="15" t="s">
        <v>54</v>
      </c>
      <c r="M19" s="14">
        <v>2023</v>
      </c>
      <c r="N19" s="13"/>
      <c r="O19" s="13"/>
      <c r="P19" s="66"/>
    </row>
    <row r="20" spans="1:16" ht="15.75" thickBot="1" x14ac:dyDescent="0.3">
      <c r="A20" s="187" t="s">
        <v>53</v>
      </c>
      <c r="B20" s="188"/>
      <c r="C20" s="188"/>
      <c r="D20" s="188"/>
      <c r="E20" s="188"/>
      <c r="F20" s="188"/>
      <c r="G20" s="188"/>
      <c r="H20" s="188"/>
      <c r="I20" s="188"/>
      <c r="J20" s="188"/>
      <c r="K20" s="188"/>
      <c r="L20" s="188"/>
      <c r="M20" s="188"/>
      <c r="N20" s="188"/>
      <c r="O20" s="188"/>
      <c r="P20" s="189"/>
    </row>
    <row r="21" spans="1:16" ht="30" customHeight="1" thickBot="1" x14ac:dyDescent="0.3">
      <c r="A21" s="117" t="s">
        <v>121</v>
      </c>
      <c r="B21" s="118"/>
      <c r="C21" s="118"/>
      <c r="D21" s="118"/>
      <c r="E21" s="118"/>
      <c r="F21" s="118"/>
      <c r="G21" s="118"/>
      <c r="H21" s="119"/>
      <c r="I21" s="120">
        <f>+J53</f>
        <v>0</v>
      </c>
      <c r="J21" s="121"/>
      <c r="K21" s="121"/>
      <c r="L21" s="121"/>
      <c r="M21" s="121"/>
      <c r="N21" s="121"/>
      <c r="O21" s="121"/>
      <c r="P21" s="122"/>
    </row>
    <row r="22" spans="1:16" ht="15.75" thickBot="1" x14ac:dyDescent="0.3">
      <c r="A22" s="123" t="s">
        <v>115</v>
      </c>
      <c r="B22" s="124"/>
      <c r="C22" s="124"/>
      <c r="D22" s="124"/>
      <c r="E22" s="124"/>
      <c r="F22" s="124"/>
      <c r="G22" s="124"/>
      <c r="H22" s="124"/>
      <c r="I22" s="124"/>
      <c r="J22" s="124"/>
      <c r="K22" s="124"/>
      <c r="L22" s="124"/>
      <c r="M22" s="124"/>
      <c r="N22" s="124"/>
      <c r="O22" s="124"/>
      <c r="P22" s="125"/>
    </row>
    <row r="23" spans="1:16" ht="15.75" thickBot="1" x14ac:dyDescent="0.3">
      <c r="A23" s="152" t="s">
        <v>52</v>
      </c>
      <c r="B23" s="153"/>
      <c r="C23" s="153"/>
      <c r="D23" s="153"/>
      <c r="E23" s="153"/>
      <c r="F23" s="153"/>
      <c r="G23" s="153"/>
      <c r="H23" s="153"/>
      <c r="I23" s="153"/>
      <c r="J23" s="153"/>
      <c r="K23" s="153"/>
      <c r="L23" s="153"/>
      <c r="M23" s="153"/>
      <c r="N23" s="153"/>
      <c r="O23" s="153"/>
      <c r="P23" s="154"/>
    </row>
    <row r="24" spans="1:16" x14ac:dyDescent="0.25">
      <c r="A24" s="61"/>
      <c r="B24" s="141" t="s">
        <v>163</v>
      </c>
      <c r="C24" s="142"/>
      <c r="D24" s="142"/>
      <c r="E24" s="142"/>
      <c r="F24" s="142"/>
      <c r="G24" s="142"/>
      <c r="H24" s="142"/>
      <c r="I24" s="142"/>
      <c r="J24" s="142"/>
      <c r="K24" s="142"/>
      <c r="L24" s="142"/>
      <c r="M24" s="142"/>
      <c r="N24" s="142"/>
      <c r="O24" s="162"/>
      <c r="P24" s="62"/>
    </row>
    <row r="25" spans="1:16" ht="15.75" thickBot="1" x14ac:dyDescent="0.3">
      <c r="A25" s="163"/>
      <c r="B25" s="164"/>
      <c r="C25" s="164"/>
      <c r="D25" s="164"/>
      <c r="E25" s="164"/>
      <c r="F25" s="164"/>
      <c r="G25" s="164"/>
      <c r="H25" s="164"/>
      <c r="I25" s="164"/>
      <c r="J25" s="164"/>
      <c r="K25" s="164"/>
      <c r="L25" s="164"/>
      <c r="M25" s="164"/>
      <c r="N25" s="164"/>
      <c r="O25" s="164"/>
      <c r="P25" s="165"/>
    </row>
    <row r="26" spans="1:16" ht="15.75" thickBot="1" x14ac:dyDescent="0.3">
      <c r="A26" s="166" t="s">
        <v>51</v>
      </c>
      <c r="B26" s="167"/>
      <c r="C26" s="167"/>
      <c r="D26" s="167"/>
      <c r="E26" s="167"/>
      <c r="F26" s="167"/>
      <c r="G26" s="167"/>
      <c r="H26" s="167"/>
      <c r="I26" s="167"/>
      <c r="J26" s="167"/>
      <c r="K26" s="167"/>
      <c r="L26" s="167"/>
      <c r="M26" s="167"/>
      <c r="N26" s="167"/>
      <c r="O26" s="167"/>
      <c r="P26" s="168"/>
    </row>
    <row r="27" spans="1:16" x14ac:dyDescent="0.25">
      <c r="A27" s="169" t="s">
        <v>50</v>
      </c>
      <c r="B27" s="170"/>
      <c r="C27" s="170"/>
      <c r="D27" s="170"/>
      <c r="E27" s="170"/>
      <c r="F27" s="171"/>
      <c r="G27" s="197" t="s">
        <v>164</v>
      </c>
      <c r="H27" s="198"/>
      <c r="I27" s="198"/>
      <c r="J27" s="198"/>
      <c r="K27" s="198"/>
      <c r="L27" s="198"/>
      <c r="M27" s="198"/>
      <c r="N27" s="198"/>
      <c r="O27" s="198"/>
      <c r="P27" s="199"/>
    </row>
    <row r="28" spans="1:16" x14ac:dyDescent="0.25">
      <c r="A28" s="129" t="s">
        <v>49</v>
      </c>
      <c r="B28" s="130"/>
      <c r="C28" s="130"/>
      <c r="D28" s="130"/>
      <c r="E28" s="130"/>
      <c r="F28" s="131"/>
      <c r="G28" s="132" t="s">
        <v>165</v>
      </c>
      <c r="H28" s="133"/>
      <c r="I28" s="133"/>
      <c r="J28" s="133"/>
      <c r="K28" s="133"/>
      <c r="L28" s="133"/>
      <c r="M28" s="133"/>
      <c r="N28" s="133"/>
      <c r="O28" s="133"/>
      <c r="P28" s="134"/>
    </row>
    <row r="29" spans="1:16" x14ac:dyDescent="0.25">
      <c r="A29" s="129" t="s">
        <v>48</v>
      </c>
      <c r="B29" s="130"/>
      <c r="C29" s="130"/>
      <c r="D29" s="130"/>
      <c r="E29" s="130"/>
      <c r="F29" s="131"/>
      <c r="G29" s="132" t="s">
        <v>148</v>
      </c>
      <c r="H29" s="133"/>
      <c r="I29" s="133"/>
      <c r="J29" s="133"/>
      <c r="K29" s="133"/>
      <c r="L29" s="133"/>
      <c r="M29" s="133"/>
      <c r="N29" s="133"/>
      <c r="O29" s="133"/>
      <c r="P29" s="134"/>
    </row>
    <row r="30" spans="1:16" x14ac:dyDescent="0.25">
      <c r="A30" s="129" t="s">
        <v>47</v>
      </c>
      <c r="B30" s="130"/>
      <c r="C30" s="130"/>
      <c r="D30" s="130"/>
      <c r="E30" s="130"/>
      <c r="F30" s="131"/>
      <c r="G30" s="148" t="s">
        <v>160</v>
      </c>
      <c r="H30" s="149"/>
      <c r="I30" s="149"/>
      <c r="J30" s="149"/>
      <c r="K30" s="149"/>
      <c r="L30" s="149"/>
      <c r="M30" s="149"/>
      <c r="N30" s="149"/>
      <c r="O30" s="149"/>
      <c r="P30" s="150"/>
    </row>
    <row r="31" spans="1:16" x14ac:dyDescent="0.25">
      <c r="A31" s="129" t="s">
        <v>46</v>
      </c>
      <c r="B31" s="130"/>
      <c r="C31" s="130"/>
      <c r="D31" s="130"/>
      <c r="E31" s="130"/>
      <c r="F31" s="131"/>
      <c r="G31" s="132" t="s">
        <v>149</v>
      </c>
      <c r="H31" s="133"/>
      <c r="I31" s="133"/>
      <c r="J31" s="133"/>
      <c r="K31" s="133"/>
      <c r="L31" s="133"/>
      <c r="M31" s="133"/>
      <c r="N31" s="133"/>
      <c r="O31" s="133"/>
      <c r="P31" s="134"/>
    </row>
    <row r="32" spans="1:16" x14ac:dyDescent="0.25">
      <c r="A32" s="144" t="s">
        <v>45</v>
      </c>
      <c r="B32" s="145"/>
      <c r="C32" s="145"/>
      <c r="D32" s="145"/>
      <c r="E32" s="145"/>
      <c r="F32" s="146"/>
      <c r="G32" s="147" t="s">
        <v>166</v>
      </c>
      <c r="H32" s="133"/>
      <c r="I32" s="133"/>
      <c r="J32" s="133"/>
      <c r="K32" s="133"/>
      <c r="L32" s="133"/>
      <c r="M32" s="133"/>
      <c r="N32" s="133"/>
      <c r="O32" s="133"/>
      <c r="P32" s="134"/>
    </row>
    <row r="33" spans="1:18" x14ac:dyDescent="0.25">
      <c r="A33" s="129" t="s">
        <v>44</v>
      </c>
      <c r="B33" s="130"/>
      <c r="C33" s="130"/>
      <c r="D33" s="130"/>
      <c r="E33" s="130"/>
      <c r="F33" s="131"/>
      <c r="G33" s="132" t="s">
        <v>161</v>
      </c>
      <c r="H33" s="133"/>
      <c r="I33" s="133"/>
      <c r="J33" s="133"/>
      <c r="K33" s="133"/>
      <c r="L33" s="133"/>
      <c r="M33" s="133"/>
      <c r="N33" s="133"/>
      <c r="O33" s="133"/>
      <c r="P33" s="134"/>
    </row>
    <row r="34" spans="1:18" x14ac:dyDescent="0.25">
      <c r="A34" s="129" t="s">
        <v>37</v>
      </c>
      <c r="B34" s="130"/>
      <c r="C34" s="130"/>
      <c r="D34" s="130"/>
      <c r="E34" s="130"/>
      <c r="F34" s="131"/>
      <c r="G34" s="151" t="s">
        <v>167</v>
      </c>
      <c r="H34" s="133"/>
      <c r="I34" s="133"/>
      <c r="J34" s="133"/>
      <c r="K34" s="133"/>
      <c r="L34" s="133"/>
      <c r="M34" s="133"/>
      <c r="N34" s="133"/>
      <c r="O34" s="133"/>
      <c r="P34" s="134"/>
    </row>
    <row r="35" spans="1:18" ht="15.75" thickBot="1" x14ac:dyDescent="0.3">
      <c r="A35" s="155" t="s">
        <v>43</v>
      </c>
      <c r="B35" s="156"/>
      <c r="C35" s="156"/>
      <c r="D35" s="156"/>
      <c r="E35" s="156"/>
      <c r="F35" s="157"/>
      <c r="G35" s="158" t="s">
        <v>170</v>
      </c>
      <c r="H35" s="159"/>
      <c r="I35" s="160"/>
      <c r="J35" s="160"/>
      <c r="K35" s="160"/>
      <c r="L35" s="160"/>
      <c r="M35" s="160"/>
      <c r="N35" s="160"/>
      <c r="O35" s="160"/>
      <c r="P35" s="161"/>
    </row>
    <row r="36" spans="1:18" ht="15.75" thickBot="1" x14ac:dyDescent="0.3">
      <c r="A36" s="152" t="s">
        <v>94</v>
      </c>
      <c r="B36" s="153"/>
      <c r="C36" s="153"/>
      <c r="D36" s="153"/>
      <c r="E36" s="153"/>
      <c r="F36" s="153"/>
      <c r="G36" s="153"/>
      <c r="H36" s="153"/>
      <c r="I36" s="153"/>
      <c r="J36" s="153"/>
      <c r="K36" s="153"/>
      <c r="L36" s="153"/>
      <c r="M36" s="153"/>
      <c r="N36" s="153"/>
      <c r="O36" s="153"/>
      <c r="P36" s="154"/>
    </row>
    <row r="37" spans="1:18" x14ac:dyDescent="0.25">
      <c r="A37" s="138" t="s">
        <v>42</v>
      </c>
      <c r="B37" s="139"/>
      <c r="C37" s="139"/>
      <c r="D37" s="139"/>
      <c r="E37" s="139"/>
      <c r="F37" s="140"/>
      <c r="G37" s="141" t="s">
        <v>169</v>
      </c>
      <c r="H37" s="142"/>
      <c r="I37" s="142"/>
      <c r="J37" s="142"/>
      <c r="K37" s="142"/>
      <c r="L37" s="142"/>
      <c r="M37" s="142"/>
      <c r="N37" s="142"/>
      <c r="O37" s="142"/>
      <c r="P37" s="143"/>
    </row>
    <row r="38" spans="1:18" x14ac:dyDescent="0.25">
      <c r="A38" s="135" t="s">
        <v>41</v>
      </c>
      <c r="B38" s="136"/>
      <c r="C38" s="136"/>
      <c r="D38" s="136"/>
      <c r="E38" s="136"/>
      <c r="F38" s="137"/>
      <c r="G38" s="132" t="s">
        <v>171</v>
      </c>
      <c r="H38" s="133"/>
      <c r="I38" s="133"/>
      <c r="J38" s="133"/>
      <c r="K38" s="133"/>
      <c r="L38" s="133"/>
      <c r="M38" s="133"/>
      <c r="N38" s="133"/>
      <c r="O38" s="133"/>
      <c r="P38" s="134"/>
    </row>
    <row r="39" spans="1:18" x14ac:dyDescent="0.25">
      <c r="A39" s="135" t="s">
        <v>40</v>
      </c>
      <c r="B39" s="136"/>
      <c r="C39" s="136"/>
      <c r="D39" s="136"/>
      <c r="E39" s="136"/>
      <c r="F39" s="137"/>
      <c r="G39" s="147" t="s">
        <v>172</v>
      </c>
      <c r="H39" s="133"/>
      <c r="I39" s="133"/>
      <c r="J39" s="133"/>
      <c r="K39" s="133"/>
      <c r="L39" s="133"/>
      <c r="M39" s="133"/>
      <c r="N39" s="133"/>
      <c r="O39" s="133"/>
      <c r="P39" s="134"/>
    </row>
    <row r="40" spans="1:18" x14ac:dyDescent="0.25">
      <c r="A40" s="135" t="s">
        <v>39</v>
      </c>
      <c r="B40" s="136"/>
      <c r="C40" s="136"/>
      <c r="D40" s="136"/>
      <c r="E40" s="136"/>
      <c r="F40" s="137"/>
      <c r="G40" s="147" t="s">
        <v>173</v>
      </c>
      <c r="H40" s="133"/>
      <c r="I40" s="133"/>
      <c r="J40" s="133"/>
      <c r="K40" s="133"/>
      <c r="L40" s="133"/>
      <c r="M40" s="133"/>
      <c r="N40" s="133"/>
      <c r="O40" s="133"/>
      <c r="P40" s="134"/>
    </row>
    <row r="41" spans="1:18" x14ac:dyDescent="0.25">
      <c r="A41" s="135" t="s">
        <v>38</v>
      </c>
      <c r="B41" s="136"/>
      <c r="C41" s="136"/>
      <c r="D41" s="136"/>
      <c r="E41" s="136"/>
      <c r="F41" s="137"/>
      <c r="G41" s="132" t="s">
        <v>161</v>
      </c>
      <c r="H41" s="133"/>
      <c r="I41" s="133"/>
      <c r="J41" s="133"/>
      <c r="K41" s="133"/>
      <c r="L41" s="133"/>
      <c r="M41" s="133"/>
      <c r="N41" s="133"/>
      <c r="O41" s="133"/>
      <c r="P41" s="134"/>
    </row>
    <row r="42" spans="1:18" ht="15.75" thickBot="1" x14ac:dyDescent="0.3">
      <c r="A42" s="204" t="s">
        <v>37</v>
      </c>
      <c r="B42" s="205"/>
      <c r="C42" s="205"/>
      <c r="D42" s="205"/>
      <c r="E42" s="205"/>
      <c r="F42" s="206"/>
      <c r="G42" s="207" t="s">
        <v>168</v>
      </c>
      <c r="H42" s="208"/>
      <c r="I42" s="209"/>
      <c r="J42" s="209"/>
      <c r="K42" s="209"/>
      <c r="L42" s="209"/>
      <c r="M42" s="209"/>
      <c r="N42" s="209"/>
      <c r="O42" s="209"/>
      <c r="P42" s="210"/>
    </row>
    <row r="43" spans="1:18" ht="15.75" thickBot="1" x14ac:dyDescent="0.3">
      <c r="A43" s="123" t="s">
        <v>61</v>
      </c>
      <c r="B43" s="124"/>
      <c r="C43" s="124"/>
      <c r="D43" s="124"/>
      <c r="E43" s="124"/>
      <c r="F43" s="124"/>
      <c r="G43" s="124"/>
      <c r="H43" s="124"/>
      <c r="I43" s="124"/>
      <c r="J43" s="124"/>
      <c r="K43" s="124"/>
      <c r="L43" s="124"/>
      <c r="M43" s="124"/>
      <c r="N43" s="124"/>
      <c r="O43" s="124"/>
      <c r="P43" s="125"/>
    </row>
    <row r="44" spans="1:18" ht="15.75" thickBot="1" x14ac:dyDescent="0.3">
      <c r="A44" s="211" t="s">
        <v>36</v>
      </c>
      <c r="B44" s="212"/>
      <c r="C44" s="212"/>
      <c r="D44" s="212"/>
      <c r="E44" s="212"/>
      <c r="F44" s="212"/>
      <c r="G44" s="212"/>
      <c r="H44" s="212"/>
      <c r="I44" s="212"/>
      <c r="J44" s="212"/>
      <c r="K44" s="212"/>
      <c r="L44" s="212"/>
      <c r="M44" s="212"/>
      <c r="N44" s="212"/>
      <c r="O44" s="212"/>
      <c r="P44" s="213"/>
    </row>
    <row r="45" spans="1:18" ht="97.5" customHeight="1" x14ac:dyDescent="0.25">
      <c r="A45" s="214"/>
      <c r="B45" s="215" t="s">
        <v>133</v>
      </c>
      <c r="C45" s="216"/>
      <c r="D45" s="216"/>
      <c r="E45" s="216"/>
      <c r="F45" s="216"/>
      <c r="G45" s="217"/>
      <c r="H45" s="218" t="s">
        <v>131</v>
      </c>
      <c r="I45" s="219"/>
      <c r="J45" s="218" t="s">
        <v>130</v>
      </c>
      <c r="K45" s="219"/>
      <c r="L45" s="218" t="s">
        <v>132</v>
      </c>
      <c r="M45" s="219"/>
      <c r="N45" s="218" t="s">
        <v>141</v>
      </c>
      <c r="O45" s="219"/>
      <c r="P45" s="200"/>
    </row>
    <row r="46" spans="1:18" x14ac:dyDescent="0.25">
      <c r="A46" s="214"/>
      <c r="B46" s="220" t="s">
        <v>12</v>
      </c>
      <c r="C46" s="221"/>
      <c r="D46" s="221"/>
      <c r="E46" s="221"/>
      <c r="F46" s="221"/>
      <c r="G46" s="222"/>
      <c r="H46" s="223">
        <v>620000</v>
      </c>
      <c r="I46" s="224"/>
      <c r="J46" s="223">
        <v>0</v>
      </c>
      <c r="K46" s="224"/>
      <c r="L46" s="225">
        <v>44978.01</v>
      </c>
      <c r="M46" s="226"/>
      <c r="N46" s="97">
        <f>(J46+L46)/H46</f>
        <v>7.2545177419354845E-2</v>
      </c>
      <c r="O46" s="98"/>
      <c r="P46" s="201"/>
    </row>
    <row r="47" spans="1:18" x14ac:dyDescent="0.25">
      <c r="A47" s="214"/>
      <c r="B47" s="220" t="s">
        <v>14</v>
      </c>
      <c r="C47" s="221"/>
      <c r="D47" s="221"/>
      <c r="E47" s="221"/>
      <c r="F47" s="221"/>
      <c r="G47" s="222"/>
      <c r="H47" s="223">
        <v>400000</v>
      </c>
      <c r="I47" s="224"/>
      <c r="J47" s="223">
        <v>0</v>
      </c>
      <c r="K47" s="224"/>
      <c r="L47" s="223">
        <v>50000</v>
      </c>
      <c r="M47" s="224"/>
      <c r="N47" s="97">
        <f>(J47+L47)/H47</f>
        <v>0.125</v>
      </c>
      <c r="O47" s="98"/>
      <c r="P47" s="202"/>
    </row>
    <row r="48" spans="1:18" x14ac:dyDescent="0.25">
      <c r="A48" s="214"/>
      <c r="B48" s="220" t="s">
        <v>151</v>
      </c>
      <c r="C48" s="227"/>
      <c r="D48" s="227"/>
      <c r="E48" s="227"/>
      <c r="F48" s="227"/>
      <c r="G48" s="228"/>
      <c r="H48" s="223">
        <v>500000</v>
      </c>
      <c r="I48" s="234"/>
      <c r="J48" s="223">
        <v>0</v>
      </c>
      <c r="K48" s="234"/>
      <c r="L48" s="223">
        <v>453300</v>
      </c>
      <c r="M48" s="224"/>
      <c r="N48" s="97">
        <f>(J48+L48)/H48</f>
        <v>0.90659999999999996</v>
      </c>
      <c r="O48" s="98"/>
      <c r="P48" s="203"/>
      <c r="R48" s="84"/>
    </row>
    <row r="49" spans="1:16" x14ac:dyDescent="0.25">
      <c r="A49" s="214"/>
      <c r="B49" s="220" t="s">
        <v>152</v>
      </c>
      <c r="C49" s="227"/>
      <c r="D49" s="227"/>
      <c r="E49" s="227"/>
      <c r="F49" s="227"/>
      <c r="G49" s="228"/>
      <c r="H49" s="223">
        <v>1600000</v>
      </c>
      <c r="I49" s="234"/>
      <c r="J49" s="223">
        <v>0</v>
      </c>
      <c r="K49" s="234"/>
      <c r="L49" s="223">
        <v>0</v>
      </c>
      <c r="M49" s="234"/>
      <c r="N49" s="97">
        <f>(J49+L49)/H49</f>
        <v>0</v>
      </c>
      <c r="O49" s="98"/>
      <c r="P49" s="203"/>
    </row>
    <row r="50" spans="1:16" ht="15" customHeight="1" x14ac:dyDescent="0.25">
      <c r="A50" s="214"/>
      <c r="B50" s="220" t="s">
        <v>159</v>
      </c>
      <c r="C50" s="227"/>
      <c r="D50" s="227"/>
      <c r="E50" s="227"/>
      <c r="F50" s="227"/>
      <c r="G50" s="228"/>
      <c r="H50" s="223">
        <v>1700000</v>
      </c>
      <c r="I50" s="224"/>
      <c r="J50" s="223">
        <v>0</v>
      </c>
      <c r="K50" s="224"/>
      <c r="L50" s="223">
        <v>0</v>
      </c>
      <c r="M50" s="224"/>
      <c r="N50" s="97">
        <f t="shared" ref="N50" si="0">(J50+L50)/H50*100</f>
        <v>0</v>
      </c>
      <c r="O50" s="98"/>
      <c r="P50" s="203"/>
    </row>
    <row r="51" spans="1:16" x14ac:dyDescent="0.25">
      <c r="A51" s="214"/>
      <c r="B51" s="220" t="s">
        <v>153</v>
      </c>
      <c r="C51" s="221"/>
      <c r="D51" s="221"/>
      <c r="E51" s="221"/>
      <c r="F51" s="221"/>
      <c r="G51" s="222"/>
      <c r="H51" s="223">
        <v>1380000</v>
      </c>
      <c r="I51" s="224"/>
      <c r="J51" s="223">
        <v>0</v>
      </c>
      <c r="K51" s="224"/>
      <c r="L51" s="223">
        <v>0</v>
      </c>
      <c r="M51" s="224"/>
      <c r="N51" s="97">
        <f>(J51+L51)/H51</f>
        <v>0</v>
      </c>
      <c r="O51" s="98"/>
      <c r="P51" s="203"/>
    </row>
    <row r="52" spans="1:16" x14ac:dyDescent="0.25">
      <c r="A52" s="214"/>
      <c r="B52" s="220" t="s">
        <v>96</v>
      </c>
      <c r="C52" s="244"/>
      <c r="D52" s="244"/>
      <c r="E52" s="244"/>
      <c r="F52" s="244"/>
      <c r="G52" s="245"/>
      <c r="H52" s="223">
        <v>0</v>
      </c>
      <c r="I52" s="234"/>
      <c r="J52" s="223">
        <v>0</v>
      </c>
      <c r="K52" s="234"/>
      <c r="L52" s="223">
        <v>0</v>
      </c>
      <c r="M52" s="234"/>
      <c r="N52" s="97">
        <v>0</v>
      </c>
      <c r="O52" s="98"/>
      <c r="P52" s="203"/>
    </row>
    <row r="53" spans="1:16" x14ac:dyDescent="0.25">
      <c r="A53" s="59"/>
      <c r="B53" s="229" t="s">
        <v>35</v>
      </c>
      <c r="C53" s="230"/>
      <c r="D53" s="230"/>
      <c r="E53" s="230"/>
      <c r="F53" s="230"/>
      <c r="G53" s="231"/>
      <c r="H53" s="232">
        <f>SUM(H46:I52)</f>
        <v>6200000</v>
      </c>
      <c r="I53" s="233"/>
      <c r="J53" s="232">
        <f t="shared" ref="J53" si="1">SUM(J46:K52)</f>
        <v>0</v>
      </c>
      <c r="K53" s="233"/>
      <c r="L53" s="232">
        <f t="shared" ref="L53" si="2">SUM(L46:M52)</f>
        <v>548278.01</v>
      </c>
      <c r="M53" s="233"/>
      <c r="N53" s="240">
        <f>(J53+L53)/H53</f>
        <v>8.8431937096774202E-2</v>
      </c>
      <c r="O53" s="241"/>
      <c r="P53" s="60"/>
    </row>
    <row r="54" spans="1:16" x14ac:dyDescent="0.25">
      <c r="A54" s="59"/>
      <c r="B54" s="229" t="s">
        <v>10</v>
      </c>
      <c r="C54" s="230"/>
      <c r="D54" s="230"/>
      <c r="E54" s="230"/>
      <c r="F54" s="230"/>
      <c r="G54" s="231"/>
      <c r="H54" s="223">
        <v>1043415</v>
      </c>
      <c r="I54" s="224"/>
      <c r="J54" s="225"/>
      <c r="K54" s="226"/>
      <c r="L54" s="223">
        <v>0</v>
      </c>
      <c r="M54" s="224"/>
      <c r="N54" s="242">
        <f>(J54+L54)/H54</f>
        <v>0</v>
      </c>
      <c r="O54" s="243"/>
      <c r="P54" s="60"/>
    </row>
    <row r="55" spans="1:16" ht="15.75" thickBot="1" x14ac:dyDescent="0.3">
      <c r="A55" s="57"/>
      <c r="B55" s="67"/>
      <c r="C55" s="67"/>
      <c r="D55" s="67"/>
      <c r="E55" s="67"/>
      <c r="F55" s="67"/>
      <c r="G55" s="67"/>
      <c r="H55" s="68"/>
      <c r="I55" s="68"/>
      <c r="J55" s="68"/>
      <c r="K55" s="68"/>
      <c r="L55" s="68"/>
      <c r="M55" s="68"/>
      <c r="N55" s="68"/>
      <c r="O55" s="68"/>
      <c r="P55" s="58"/>
    </row>
    <row r="56" spans="1:16" ht="15" customHeight="1" thickBot="1" x14ac:dyDescent="0.3">
      <c r="A56" s="211" t="s">
        <v>106</v>
      </c>
      <c r="B56" s="212"/>
      <c r="C56" s="212"/>
      <c r="D56" s="212"/>
      <c r="E56" s="212"/>
      <c r="F56" s="212"/>
      <c r="G56" s="212"/>
      <c r="H56" s="212"/>
      <c r="I56" s="212"/>
      <c r="J56" s="212"/>
      <c r="K56" s="212"/>
      <c r="L56" s="212"/>
      <c r="M56" s="212"/>
      <c r="N56" s="212"/>
      <c r="O56" s="212"/>
      <c r="P56" s="213"/>
    </row>
    <row r="57" spans="1:16" ht="78" customHeight="1" x14ac:dyDescent="0.25">
      <c r="A57" s="214"/>
      <c r="B57" s="78" t="s">
        <v>0</v>
      </c>
      <c r="C57" s="77" t="s">
        <v>114</v>
      </c>
      <c r="D57" s="77" t="s">
        <v>34</v>
      </c>
      <c r="E57" s="77" t="s">
        <v>33</v>
      </c>
      <c r="F57" s="77" t="s">
        <v>32</v>
      </c>
      <c r="G57" s="218" t="s">
        <v>31</v>
      </c>
      <c r="H57" s="235"/>
      <c r="I57" s="235"/>
      <c r="J57" s="235"/>
      <c r="K57" s="219"/>
      <c r="L57" s="218" t="s">
        <v>30</v>
      </c>
      <c r="M57" s="219"/>
      <c r="N57" s="218" t="s">
        <v>29</v>
      </c>
      <c r="O57" s="219"/>
      <c r="P57" s="200"/>
    </row>
    <row r="58" spans="1:16" x14ac:dyDescent="0.25">
      <c r="A58" s="214"/>
      <c r="B58" s="10" t="s">
        <v>11</v>
      </c>
      <c r="C58" s="24" t="s">
        <v>13</v>
      </c>
      <c r="D58" s="24" t="s">
        <v>13</v>
      </c>
      <c r="E58" s="24" t="s">
        <v>13</v>
      </c>
      <c r="F58" s="24" t="s">
        <v>13</v>
      </c>
      <c r="G58" s="246" t="s">
        <v>13</v>
      </c>
      <c r="H58" s="247"/>
      <c r="I58" s="247"/>
      <c r="J58" s="247"/>
      <c r="K58" s="248"/>
      <c r="L58" s="223">
        <v>0</v>
      </c>
      <c r="M58" s="224"/>
      <c r="N58" s="223">
        <v>0</v>
      </c>
      <c r="O58" s="224"/>
      <c r="P58" s="201"/>
    </row>
    <row r="59" spans="1:16" x14ac:dyDescent="0.25">
      <c r="A59" s="214"/>
      <c r="B59" s="10" t="s">
        <v>25</v>
      </c>
      <c r="C59" s="24" t="s">
        <v>13</v>
      </c>
      <c r="D59" s="24" t="s">
        <v>13</v>
      </c>
      <c r="E59" s="24" t="s">
        <v>13</v>
      </c>
      <c r="F59" s="24" t="s">
        <v>13</v>
      </c>
      <c r="G59" s="246" t="s">
        <v>13</v>
      </c>
      <c r="H59" s="247"/>
      <c r="I59" s="247"/>
      <c r="J59" s="247"/>
      <c r="K59" s="248"/>
      <c r="L59" s="223">
        <v>0</v>
      </c>
      <c r="M59" s="224"/>
      <c r="N59" s="223">
        <v>0</v>
      </c>
      <c r="O59" s="224"/>
      <c r="P59" s="202"/>
    </row>
    <row r="60" spans="1:16" ht="15.75" thickBot="1" x14ac:dyDescent="0.3">
      <c r="A60" s="281"/>
      <c r="B60" s="288" t="s">
        <v>15</v>
      </c>
      <c r="C60" s="289"/>
      <c r="D60" s="289"/>
      <c r="E60" s="289"/>
      <c r="F60" s="289"/>
      <c r="G60" s="289"/>
      <c r="H60" s="289"/>
      <c r="I60" s="289"/>
      <c r="J60" s="289"/>
      <c r="K60" s="290"/>
      <c r="L60" s="291">
        <f>SUM(L58:L59)</f>
        <v>0</v>
      </c>
      <c r="M60" s="292"/>
      <c r="N60" s="291">
        <f>SUM(N58:N59)</f>
        <v>0</v>
      </c>
      <c r="O60" s="292"/>
      <c r="P60" s="266"/>
    </row>
    <row r="61" spans="1:16" ht="15" customHeight="1" thickBot="1" x14ac:dyDescent="0.3">
      <c r="A61" s="211" t="s">
        <v>107</v>
      </c>
      <c r="B61" s="212"/>
      <c r="C61" s="212"/>
      <c r="D61" s="212"/>
      <c r="E61" s="212"/>
      <c r="F61" s="212"/>
      <c r="G61" s="212"/>
      <c r="H61" s="212"/>
      <c r="I61" s="212"/>
      <c r="J61" s="212"/>
      <c r="K61" s="212"/>
      <c r="L61" s="212"/>
      <c r="M61" s="212"/>
      <c r="N61" s="212"/>
      <c r="O61" s="212"/>
      <c r="P61" s="213"/>
    </row>
    <row r="62" spans="1:16" ht="24.75" customHeight="1" x14ac:dyDescent="0.25">
      <c r="A62" s="214"/>
      <c r="B62" s="77" t="s">
        <v>0</v>
      </c>
      <c r="C62" s="218" t="s">
        <v>142</v>
      </c>
      <c r="D62" s="235"/>
      <c r="E62" s="235"/>
      <c r="F62" s="219"/>
      <c r="G62" s="218" t="s">
        <v>135</v>
      </c>
      <c r="H62" s="235"/>
      <c r="I62" s="235"/>
      <c r="J62" s="235"/>
      <c r="K62" s="219"/>
      <c r="L62" s="218" t="s">
        <v>134</v>
      </c>
      <c r="M62" s="235"/>
      <c r="N62" s="235"/>
      <c r="O62" s="219"/>
      <c r="P62" s="200"/>
    </row>
    <row r="63" spans="1:16" x14ac:dyDescent="0.25">
      <c r="A63" s="214"/>
      <c r="B63" s="10" t="s">
        <v>11</v>
      </c>
      <c r="C63" s="246" t="s">
        <v>13</v>
      </c>
      <c r="D63" s="247"/>
      <c r="E63" s="247"/>
      <c r="F63" s="248"/>
      <c r="G63" s="246" t="s">
        <v>13</v>
      </c>
      <c r="H63" s="247"/>
      <c r="I63" s="247"/>
      <c r="J63" s="247"/>
      <c r="K63" s="248"/>
      <c r="L63" s="296">
        <v>0</v>
      </c>
      <c r="M63" s="297"/>
      <c r="N63" s="297"/>
      <c r="O63" s="298"/>
      <c r="P63" s="201"/>
    </row>
    <row r="64" spans="1:16" x14ac:dyDescent="0.25">
      <c r="A64" s="214"/>
      <c r="B64" s="10" t="s">
        <v>25</v>
      </c>
      <c r="C64" s="246" t="s">
        <v>13</v>
      </c>
      <c r="D64" s="247"/>
      <c r="E64" s="247"/>
      <c r="F64" s="248"/>
      <c r="G64" s="246" t="s">
        <v>13</v>
      </c>
      <c r="H64" s="247"/>
      <c r="I64" s="247"/>
      <c r="J64" s="247"/>
      <c r="K64" s="248"/>
      <c r="L64" s="296">
        <v>0</v>
      </c>
      <c r="M64" s="297"/>
      <c r="N64" s="297"/>
      <c r="O64" s="298"/>
      <c r="P64" s="202"/>
    </row>
    <row r="65" spans="1:16" ht="15.75" thickBot="1" x14ac:dyDescent="0.3">
      <c r="A65" s="281"/>
      <c r="B65" s="288" t="s">
        <v>15</v>
      </c>
      <c r="C65" s="289"/>
      <c r="D65" s="289"/>
      <c r="E65" s="289"/>
      <c r="F65" s="289"/>
      <c r="G65" s="289"/>
      <c r="H65" s="289"/>
      <c r="I65" s="289"/>
      <c r="J65" s="289"/>
      <c r="K65" s="290"/>
      <c r="L65" s="293">
        <f>SUM(L63:L64)</f>
        <v>0</v>
      </c>
      <c r="M65" s="294"/>
      <c r="N65" s="294"/>
      <c r="O65" s="295"/>
      <c r="P65" s="266"/>
    </row>
    <row r="66" spans="1:16" ht="15.75" thickBot="1" x14ac:dyDescent="0.3">
      <c r="A66" s="211" t="s">
        <v>108</v>
      </c>
      <c r="B66" s="212"/>
      <c r="C66" s="212"/>
      <c r="D66" s="212"/>
      <c r="E66" s="212"/>
      <c r="F66" s="212"/>
      <c r="G66" s="212"/>
      <c r="H66" s="212"/>
      <c r="I66" s="212"/>
      <c r="J66" s="212"/>
      <c r="K66" s="212"/>
      <c r="L66" s="212"/>
      <c r="M66" s="212"/>
      <c r="N66" s="212"/>
      <c r="O66" s="212"/>
      <c r="P66" s="213"/>
    </row>
    <row r="67" spans="1:16" ht="28.5" customHeight="1" x14ac:dyDescent="0.25">
      <c r="A67" s="214"/>
      <c r="B67" s="78" t="s">
        <v>0</v>
      </c>
      <c r="C67" s="236" t="s">
        <v>13</v>
      </c>
      <c r="D67" s="236"/>
      <c r="E67" s="236"/>
      <c r="F67" s="236"/>
      <c r="G67" s="236"/>
      <c r="H67" s="237" t="s">
        <v>28</v>
      </c>
      <c r="I67" s="238"/>
      <c r="J67" s="238"/>
      <c r="K67" s="239"/>
      <c r="L67" s="237" t="s">
        <v>27</v>
      </c>
      <c r="M67" s="238"/>
      <c r="N67" s="238"/>
      <c r="O67" s="239"/>
      <c r="P67" s="200"/>
    </row>
    <row r="68" spans="1:16" s="48" customFormat="1" ht="16.5" customHeight="1" x14ac:dyDescent="0.25">
      <c r="A68" s="214"/>
      <c r="B68" s="10" t="s">
        <v>11</v>
      </c>
      <c r="C68" s="299" t="s">
        <v>126</v>
      </c>
      <c r="D68" s="300"/>
      <c r="E68" s="300"/>
      <c r="F68" s="300"/>
      <c r="G68" s="301"/>
      <c r="H68" s="302">
        <v>0</v>
      </c>
      <c r="I68" s="303"/>
      <c r="J68" s="303"/>
      <c r="K68" s="304"/>
      <c r="L68" s="302">
        <f>L53</f>
        <v>548278.01</v>
      </c>
      <c r="M68" s="303"/>
      <c r="N68" s="303"/>
      <c r="O68" s="304"/>
      <c r="P68" s="165"/>
    </row>
    <row r="69" spans="1:16" s="48" customFormat="1" ht="15.75" customHeight="1" x14ac:dyDescent="0.25">
      <c r="A69" s="214"/>
      <c r="B69" s="10" t="s">
        <v>25</v>
      </c>
      <c r="C69" s="299" t="s">
        <v>127</v>
      </c>
      <c r="D69" s="300"/>
      <c r="E69" s="300"/>
      <c r="F69" s="300"/>
      <c r="G69" s="301"/>
      <c r="H69" s="252">
        <v>0</v>
      </c>
      <c r="I69" s="253"/>
      <c r="J69" s="253"/>
      <c r="K69" s="254"/>
      <c r="L69" s="255">
        <v>0</v>
      </c>
      <c r="M69" s="255"/>
      <c r="N69" s="255"/>
      <c r="O69" s="255"/>
      <c r="P69" s="203"/>
    </row>
    <row r="70" spans="1:16" s="48" customFormat="1" x14ac:dyDescent="0.25">
      <c r="A70" s="214"/>
      <c r="B70" s="47" t="s">
        <v>24</v>
      </c>
      <c r="C70" s="249" t="s">
        <v>26</v>
      </c>
      <c r="D70" s="250"/>
      <c r="E70" s="250"/>
      <c r="F70" s="250"/>
      <c r="G70" s="251"/>
      <c r="H70" s="252">
        <v>0</v>
      </c>
      <c r="I70" s="253"/>
      <c r="J70" s="253"/>
      <c r="K70" s="254"/>
      <c r="L70" s="255">
        <v>0</v>
      </c>
      <c r="M70" s="255"/>
      <c r="N70" s="255"/>
      <c r="O70" s="255"/>
      <c r="P70" s="203"/>
    </row>
    <row r="71" spans="1:16" s="48" customFormat="1" x14ac:dyDescent="0.25">
      <c r="A71" s="214"/>
      <c r="B71" s="47" t="s">
        <v>110</v>
      </c>
      <c r="C71" s="249" t="s">
        <v>129</v>
      </c>
      <c r="D71" s="250"/>
      <c r="E71" s="250"/>
      <c r="F71" s="250"/>
      <c r="G71" s="251"/>
      <c r="H71" s="252">
        <v>0</v>
      </c>
      <c r="I71" s="253"/>
      <c r="J71" s="253"/>
      <c r="K71" s="254"/>
      <c r="L71" s="255">
        <v>0</v>
      </c>
      <c r="M71" s="255"/>
      <c r="N71" s="255"/>
      <c r="O71" s="255"/>
      <c r="P71" s="203"/>
    </row>
    <row r="72" spans="1:16" s="48" customFormat="1" x14ac:dyDescent="0.25">
      <c r="A72" s="214"/>
      <c r="B72" s="47" t="s">
        <v>109</v>
      </c>
      <c r="C72" s="249" t="s">
        <v>128</v>
      </c>
      <c r="D72" s="250"/>
      <c r="E72" s="250"/>
      <c r="F72" s="250"/>
      <c r="G72" s="251"/>
      <c r="H72" s="252">
        <v>0</v>
      </c>
      <c r="I72" s="253"/>
      <c r="J72" s="253"/>
      <c r="K72" s="254"/>
      <c r="L72" s="255">
        <v>0</v>
      </c>
      <c r="M72" s="255"/>
      <c r="N72" s="255"/>
      <c r="O72" s="255"/>
      <c r="P72" s="203"/>
    </row>
    <row r="73" spans="1:16" s="48" customFormat="1" x14ac:dyDescent="0.25">
      <c r="A73" s="214"/>
      <c r="B73" s="10" t="s">
        <v>111</v>
      </c>
      <c r="C73" s="249" t="s">
        <v>23</v>
      </c>
      <c r="D73" s="250"/>
      <c r="E73" s="250"/>
      <c r="F73" s="250"/>
      <c r="G73" s="251"/>
      <c r="H73" s="252">
        <v>0</v>
      </c>
      <c r="I73" s="253"/>
      <c r="J73" s="253"/>
      <c r="K73" s="254"/>
      <c r="L73" s="255">
        <v>0</v>
      </c>
      <c r="M73" s="255"/>
      <c r="N73" s="255"/>
      <c r="O73" s="255"/>
      <c r="P73" s="203"/>
    </row>
    <row r="74" spans="1:16" x14ac:dyDescent="0.25">
      <c r="A74" s="59"/>
      <c r="B74" s="277" t="s">
        <v>15</v>
      </c>
      <c r="C74" s="278"/>
      <c r="D74" s="278"/>
      <c r="E74" s="278"/>
      <c r="F74" s="278"/>
      <c r="G74" s="279"/>
      <c r="H74" s="280">
        <f>H68</f>
        <v>0</v>
      </c>
      <c r="I74" s="280"/>
      <c r="J74" s="280"/>
      <c r="K74" s="280"/>
      <c r="L74" s="280">
        <f>L68</f>
        <v>548278.01</v>
      </c>
      <c r="M74" s="280"/>
      <c r="N74" s="280"/>
      <c r="O74" s="280"/>
      <c r="P74" s="60"/>
    </row>
    <row r="75" spans="1:16" ht="15.75" thickBot="1" x14ac:dyDescent="0.3">
      <c r="A75" s="264"/>
      <c r="B75" s="265"/>
      <c r="C75" s="265"/>
      <c r="D75" s="265"/>
      <c r="E75" s="265"/>
      <c r="F75" s="265"/>
      <c r="G75" s="265"/>
      <c r="H75" s="265"/>
      <c r="I75" s="265"/>
      <c r="J75" s="265"/>
      <c r="K75" s="265"/>
      <c r="L75" s="265"/>
      <c r="M75" s="265"/>
      <c r="N75" s="265"/>
      <c r="O75" s="265"/>
      <c r="P75" s="266"/>
    </row>
    <row r="76" spans="1:16" x14ac:dyDescent="0.25">
      <c r="A76" s="270" t="s">
        <v>22</v>
      </c>
      <c r="B76" s="271"/>
      <c r="C76" s="271"/>
      <c r="D76" s="271"/>
      <c r="E76" s="271"/>
      <c r="F76" s="271"/>
      <c r="G76" s="271"/>
      <c r="H76" s="271"/>
      <c r="I76" s="271"/>
      <c r="J76" s="271"/>
      <c r="K76" s="271"/>
      <c r="L76" s="271"/>
      <c r="M76" s="271"/>
      <c r="N76" s="271"/>
      <c r="O76" s="271"/>
      <c r="P76" s="272"/>
    </row>
    <row r="77" spans="1:16" ht="25.5" x14ac:dyDescent="0.25">
      <c r="A77" s="52"/>
      <c r="B77" s="9"/>
      <c r="C77" s="273" t="s">
        <v>21</v>
      </c>
      <c r="D77" s="273"/>
      <c r="E77" s="273"/>
      <c r="F77" s="273"/>
      <c r="G77" s="273"/>
      <c r="H77" s="273"/>
      <c r="I77" s="273"/>
      <c r="J77" s="273"/>
      <c r="K77" s="273"/>
      <c r="L77" s="273"/>
      <c r="M77" s="273"/>
      <c r="N77" s="273"/>
      <c r="O77" s="8" t="s">
        <v>20</v>
      </c>
      <c r="P77" s="53"/>
    </row>
    <row r="78" spans="1:16" ht="45.75" customHeight="1" x14ac:dyDescent="0.25">
      <c r="A78" s="54"/>
      <c r="B78" s="7">
        <v>1</v>
      </c>
      <c r="C78" s="274" t="s">
        <v>156</v>
      </c>
      <c r="D78" s="275"/>
      <c r="E78" s="275"/>
      <c r="F78" s="275"/>
      <c r="G78" s="275"/>
      <c r="H78" s="275"/>
      <c r="I78" s="275"/>
      <c r="J78" s="275"/>
      <c r="K78" s="275"/>
      <c r="L78" s="275"/>
      <c r="M78" s="275"/>
      <c r="N78" s="276"/>
      <c r="O78" s="5" t="s">
        <v>157</v>
      </c>
      <c r="P78" s="55"/>
    </row>
    <row r="79" spans="1:16" ht="14.25" customHeight="1" thickBot="1" x14ac:dyDescent="0.3">
      <c r="A79" s="56"/>
      <c r="B79" s="6">
        <v>2</v>
      </c>
      <c r="C79" s="274" t="s">
        <v>90</v>
      </c>
      <c r="D79" s="275"/>
      <c r="E79" s="275"/>
      <c r="F79" s="275"/>
      <c r="G79" s="275"/>
      <c r="H79" s="275"/>
      <c r="I79" s="275"/>
      <c r="J79" s="275"/>
      <c r="K79" s="275"/>
      <c r="L79" s="275"/>
      <c r="M79" s="275"/>
      <c r="N79" s="276"/>
      <c r="O79" s="5" t="s">
        <v>157</v>
      </c>
      <c r="P79" s="55"/>
    </row>
    <row r="80" spans="1:16" x14ac:dyDescent="0.25">
      <c r="A80" s="267" t="s">
        <v>112</v>
      </c>
      <c r="B80" s="268"/>
      <c r="C80" s="268"/>
      <c r="D80" s="268"/>
      <c r="E80" s="268"/>
      <c r="F80" s="268"/>
      <c r="G80" s="268"/>
      <c r="H80" s="268"/>
      <c r="I80" s="268"/>
      <c r="J80" s="268"/>
      <c r="K80" s="268"/>
      <c r="L80" s="268"/>
      <c r="M80" s="268"/>
      <c r="N80" s="268"/>
      <c r="O80" s="268"/>
      <c r="P80" s="269"/>
    </row>
    <row r="81" spans="1:16" ht="79.5" customHeight="1" x14ac:dyDescent="0.25">
      <c r="A81" s="214"/>
      <c r="B81" s="282" t="s">
        <v>113</v>
      </c>
      <c r="C81" s="283"/>
      <c r="D81" s="283"/>
      <c r="E81" s="283"/>
      <c r="F81" s="283"/>
      <c r="G81" s="283"/>
      <c r="H81" s="283"/>
      <c r="I81" s="283"/>
      <c r="J81" s="283"/>
      <c r="K81" s="283"/>
      <c r="L81" s="283"/>
      <c r="M81" s="283"/>
      <c r="N81" s="283"/>
      <c r="O81" s="284"/>
      <c r="P81" s="285"/>
    </row>
    <row r="82" spans="1:16" ht="32.25" customHeight="1" x14ac:dyDescent="0.25">
      <c r="A82" s="214"/>
      <c r="B82" s="286" t="s">
        <v>17</v>
      </c>
      <c r="C82" s="259"/>
      <c r="D82" s="259"/>
      <c r="E82" s="260"/>
      <c r="F82" s="286" t="s">
        <v>16</v>
      </c>
      <c r="G82" s="259"/>
      <c r="H82" s="260"/>
      <c r="I82" s="287" t="s">
        <v>19</v>
      </c>
      <c r="J82" s="259"/>
      <c r="K82" s="260"/>
      <c r="L82" s="286" t="s">
        <v>18</v>
      </c>
      <c r="M82" s="259"/>
      <c r="N82" s="259"/>
      <c r="O82" s="260"/>
      <c r="P82" s="285"/>
    </row>
    <row r="83" spans="1:16" ht="93" customHeight="1" x14ac:dyDescent="0.25">
      <c r="A83" s="214"/>
      <c r="B83" s="132" t="s">
        <v>174</v>
      </c>
      <c r="C83" s="259"/>
      <c r="D83" s="259"/>
      <c r="E83" s="260"/>
      <c r="F83" s="148" t="s">
        <v>175</v>
      </c>
      <c r="G83" s="261"/>
      <c r="H83" s="262"/>
      <c r="I83" s="263" t="s">
        <v>176</v>
      </c>
      <c r="J83" s="259"/>
      <c r="K83" s="260"/>
      <c r="L83" s="132" t="s">
        <v>150</v>
      </c>
      <c r="M83" s="259"/>
      <c r="N83" s="259"/>
      <c r="O83" s="260"/>
      <c r="P83" s="285"/>
    </row>
    <row r="84" spans="1:16" ht="15.75" thickBot="1" x14ac:dyDescent="0.3">
      <c r="A84" s="256"/>
      <c r="B84" s="257"/>
      <c r="C84" s="257"/>
      <c r="D84" s="257"/>
      <c r="E84" s="257"/>
      <c r="F84" s="257"/>
      <c r="G84" s="257"/>
      <c r="H84" s="257"/>
      <c r="I84" s="257"/>
      <c r="J84" s="257"/>
      <c r="K84" s="257"/>
      <c r="L84" s="257"/>
      <c r="M84" s="257"/>
      <c r="N84" s="257"/>
      <c r="O84" s="257"/>
      <c r="P84" s="258"/>
    </row>
    <row r="87" spans="1:16" x14ac:dyDescent="0.25">
      <c r="E87" s="4"/>
    </row>
  </sheetData>
  <mergeCells count="187">
    <mergeCell ref="C64:F64"/>
    <mergeCell ref="L62:O62"/>
    <mergeCell ref="L65:O65"/>
    <mergeCell ref="L63:O63"/>
    <mergeCell ref="L64:O64"/>
    <mergeCell ref="C68:G68"/>
    <mergeCell ref="H68:K68"/>
    <mergeCell ref="L68:O68"/>
    <mergeCell ref="P67:P73"/>
    <mergeCell ref="C69:G69"/>
    <mergeCell ref="H69:K69"/>
    <mergeCell ref="L69:O69"/>
    <mergeCell ref="C70:G70"/>
    <mergeCell ref="H70:K70"/>
    <mergeCell ref="L70:O70"/>
    <mergeCell ref="G63:K63"/>
    <mergeCell ref="G64:K64"/>
    <mergeCell ref="B65:K65"/>
    <mergeCell ref="A56:P56"/>
    <mergeCell ref="A57:A60"/>
    <mergeCell ref="A81:A83"/>
    <mergeCell ref="B81:O81"/>
    <mergeCell ref="P81:P83"/>
    <mergeCell ref="B82:E82"/>
    <mergeCell ref="F82:H82"/>
    <mergeCell ref="I82:K82"/>
    <mergeCell ref="L82:O82"/>
    <mergeCell ref="C72:G72"/>
    <mergeCell ref="H72:K72"/>
    <mergeCell ref="L72:O72"/>
    <mergeCell ref="C73:G73"/>
    <mergeCell ref="B60:K60"/>
    <mergeCell ref="L60:M60"/>
    <mergeCell ref="N60:O60"/>
    <mergeCell ref="A66:P66"/>
    <mergeCell ref="A67:A73"/>
    <mergeCell ref="H73:K73"/>
    <mergeCell ref="P57:P60"/>
    <mergeCell ref="L73:O73"/>
    <mergeCell ref="A62:A65"/>
    <mergeCell ref="G62:K62"/>
    <mergeCell ref="P62:P65"/>
    <mergeCell ref="N58:O58"/>
    <mergeCell ref="G59:K59"/>
    <mergeCell ref="L59:M59"/>
    <mergeCell ref="N59:O59"/>
    <mergeCell ref="C71:G71"/>
    <mergeCell ref="H71:K71"/>
    <mergeCell ref="L71:O71"/>
    <mergeCell ref="A61:P61"/>
    <mergeCell ref="A84:P84"/>
    <mergeCell ref="B83:E83"/>
    <mergeCell ref="F83:H83"/>
    <mergeCell ref="I83:K83"/>
    <mergeCell ref="L83:O83"/>
    <mergeCell ref="A75:P75"/>
    <mergeCell ref="A80:P80"/>
    <mergeCell ref="A76:P76"/>
    <mergeCell ref="C77:N77"/>
    <mergeCell ref="C78:N78"/>
    <mergeCell ref="C79:N79"/>
    <mergeCell ref="B74:G74"/>
    <mergeCell ref="H74:K74"/>
    <mergeCell ref="L74:O74"/>
    <mergeCell ref="C62:F62"/>
    <mergeCell ref="C63:F63"/>
    <mergeCell ref="G57:K57"/>
    <mergeCell ref="L57:M57"/>
    <mergeCell ref="N57:O57"/>
    <mergeCell ref="C67:G67"/>
    <mergeCell ref="H67:K67"/>
    <mergeCell ref="L67:O67"/>
    <mergeCell ref="N53:O53"/>
    <mergeCell ref="B51:G51"/>
    <mergeCell ref="N50:O50"/>
    <mergeCell ref="H51:I51"/>
    <mergeCell ref="J51:K51"/>
    <mergeCell ref="L51:M51"/>
    <mergeCell ref="B54:G54"/>
    <mergeCell ref="H54:I54"/>
    <mergeCell ref="J54:K54"/>
    <mergeCell ref="L54:M54"/>
    <mergeCell ref="N54:O54"/>
    <mergeCell ref="B52:G52"/>
    <mergeCell ref="H52:I52"/>
    <mergeCell ref="L52:M52"/>
    <mergeCell ref="N52:O52"/>
    <mergeCell ref="J52:K52"/>
    <mergeCell ref="G58:K58"/>
    <mergeCell ref="L58:M58"/>
    <mergeCell ref="B47:G47"/>
    <mergeCell ref="H47:I47"/>
    <mergeCell ref="J47:K47"/>
    <mergeCell ref="L50:M50"/>
    <mergeCell ref="L47:M47"/>
    <mergeCell ref="B50:G50"/>
    <mergeCell ref="H50:I50"/>
    <mergeCell ref="J50:K50"/>
    <mergeCell ref="B53:G53"/>
    <mergeCell ref="H53:I53"/>
    <mergeCell ref="J53:K53"/>
    <mergeCell ref="L53:M53"/>
    <mergeCell ref="H48:I48"/>
    <mergeCell ref="H49:I49"/>
    <mergeCell ref="J48:K48"/>
    <mergeCell ref="J49:K49"/>
    <mergeCell ref="L48:M48"/>
    <mergeCell ref="L49:M49"/>
    <mergeCell ref="B48:G48"/>
    <mergeCell ref="B49:G49"/>
    <mergeCell ref="A39:F39"/>
    <mergeCell ref="G39:P39"/>
    <mergeCell ref="A40:F40"/>
    <mergeCell ref="G40:P40"/>
    <mergeCell ref="A41:F41"/>
    <mergeCell ref="P45:P52"/>
    <mergeCell ref="G41:P41"/>
    <mergeCell ref="A42:F42"/>
    <mergeCell ref="G42:P42"/>
    <mergeCell ref="A43:P43"/>
    <mergeCell ref="A44:P44"/>
    <mergeCell ref="N51:O51"/>
    <mergeCell ref="A45:A52"/>
    <mergeCell ref="B45:G45"/>
    <mergeCell ref="H45:I45"/>
    <mergeCell ref="J45:K45"/>
    <mergeCell ref="L45:M45"/>
    <mergeCell ref="N45:O45"/>
    <mergeCell ref="N47:O47"/>
    <mergeCell ref="B46:G46"/>
    <mergeCell ref="H46:I46"/>
    <mergeCell ref="J46:K46"/>
    <mergeCell ref="L46:M46"/>
    <mergeCell ref="N46:O46"/>
    <mergeCell ref="A23:P23"/>
    <mergeCell ref="B24:O24"/>
    <mergeCell ref="A25:P25"/>
    <mergeCell ref="A26:P26"/>
    <mergeCell ref="A27:F27"/>
    <mergeCell ref="B7:O7"/>
    <mergeCell ref="A8:P8"/>
    <mergeCell ref="A9:D9"/>
    <mergeCell ref="E9:P9"/>
    <mergeCell ref="A10:N10"/>
    <mergeCell ref="A18:H18"/>
    <mergeCell ref="A19:H19"/>
    <mergeCell ref="A20:P20"/>
    <mergeCell ref="A15:H15"/>
    <mergeCell ref="A16:H16"/>
    <mergeCell ref="A17:P17"/>
    <mergeCell ref="A11:H11"/>
    <mergeCell ref="I11:O11"/>
    <mergeCell ref="A12:D12"/>
    <mergeCell ref="G27:P27"/>
    <mergeCell ref="A33:F33"/>
    <mergeCell ref="A30:F30"/>
    <mergeCell ref="G30:P30"/>
    <mergeCell ref="G33:P33"/>
    <mergeCell ref="A34:F34"/>
    <mergeCell ref="G34:P34"/>
    <mergeCell ref="A36:P36"/>
    <mergeCell ref="A35:F35"/>
    <mergeCell ref="G35:P35"/>
    <mergeCell ref="N49:O49"/>
    <mergeCell ref="N48:O48"/>
    <mergeCell ref="A1:D6"/>
    <mergeCell ref="L1:P6"/>
    <mergeCell ref="E1:K6"/>
    <mergeCell ref="G14:O14"/>
    <mergeCell ref="A14:F14"/>
    <mergeCell ref="E12:O12"/>
    <mergeCell ref="A21:H21"/>
    <mergeCell ref="I21:P21"/>
    <mergeCell ref="A22:P22"/>
    <mergeCell ref="A13:F13"/>
    <mergeCell ref="A28:F28"/>
    <mergeCell ref="G28:P28"/>
    <mergeCell ref="A29:F29"/>
    <mergeCell ref="G29:P29"/>
    <mergeCell ref="A38:F38"/>
    <mergeCell ref="G38:P38"/>
    <mergeCell ref="A37:F37"/>
    <mergeCell ref="G37:P37"/>
    <mergeCell ref="A31:F31"/>
    <mergeCell ref="G31:P31"/>
    <mergeCell ref="A32:F32"/>
    <mergeCell ref="G32:P32"/>
  </mergeCells>
  <conditionalFormatting sqref="H53:O53 H74 L74">
    <cfRule type="cellIs" dxfId="0" priority="1" stopIfTrue="1" operator="notEqual">
      <formula>$K$134</formula>
    </cfRule>
  </conditionalFormatting>
  <dataValidations count="1">
    <dataValidation type="date" operator="lessThan" showInputMessage="1" showErrorMessage="1" errorTitle="Data zakończenia " error="Data nie może być większa niż 2017-04-30" sqref="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498 JE65498 TA65498 ACW65498 AMS65498 AWO65498 BGK65498 BQG65498 CAC65498 CJY65498 CTU65498 DDQ65498 DNM65498 DXI65498 EHE65498 ERA65498 FAW65498 FKS65498 FUO65498 GEK65498 GOG65498 GYC65498 HHY65498 HRU65498 IBQ65498 ILM65498 IVI65498 JFE65498 JPA65498 JYW65498 KIS65498 KSO65498 LCK65498 LMG65498 LWC65498 MFY65498 MPU65498 MZQ65498 NJM65498 NTI65498 ODE65498 ONA65498 OWW65498 PGS65498 PQO65498 QAK65498 QKG65498 QUC65498 RDY65498 RNU65498 RXQ65498 SHM65498 SRI65498 TBE65498 TLA65498 TUW65498 UES65498 UOO65498 UYK65498 VIG65498 VSC65498 WBY65498 WLU65498 WVQ65498 I131034 JE131034 TA131034 ACW131034 AMS131034 AWO131034 BGK131034 BQG131034 CAC131034 CJY131034 CTU131034 DDQ131034 DNM131034 DXI131034 EHE131034 ERA131034 FAW131034 FKS131034 FUO131034 GEK131034 GOG131034 GYC131034 HHY131034 HRU131034 IBQ131034 ILM131034 IVI131034 JFE131034 JPA131034 JYW131034 KIS131034 KSO131034 LCK131034 LMG131034 LWC131034 MFY131034 MPU131034 MZQ131034 NJM131034 NTI131034 ODE131034 ONA131034 OWW131034 PGS131034 PQO131034 QAK131034 QKG131034 QUC131034 RDY131034 RNU131034 RXQ131034 SHM131034 SRI131034 TBE131034 TLA131034 TUW131034 UES131034 UOO131034 UYK131034 VIG131034 VSC131034 WBY131034 WLU131034 WVQ131034 I196570 JE196570 TA196570 ACW196570 AMS196570 AWO196570 BGK196570 BQG196570 CAC196570 CJY196570 CTU196570 DDQ196570 DNM196570 DXI196570 EHE196570 ERA196570 FAW196570 FKS196570 FUO196570 GEK196570 GOG196570 GYC196570 HHY196570 HRU196570 IBQ196570 ILM196570 IVI196570 JFE196570 JPA196570 JYW196570 KIS196570 KSO196570 LCK196570 LMG196570 LWC196570 MFY196570 MPU196570 MZQ196570 NJM196570 NTI196570 ODE196570 ONA196570 OWW196570 PGS196570 PQO196570 QAK196570 QKG196570 QUC196570 RDY196570 RNU196570 RXQ196570 SHM196570 SRI196570 TBE196570 TLA196570 TUW196570 UES196570 UOO196570 UYK196570 VIG196570 VSC196570 WBY196570 WLU196570 WVQ196570 I262106 JE262106 TA262106 ACW262106 AMS262106 AWO262106 BGK262106 BQG262106 CAC262106 CJY262106 CTU262106 DDQ262106 DNM262106 DXI262106 EHE262106 ERA262106 FAW262106 FKS262106 FUO262106 GEK262106 GOG262106 GYC262106 HHY262106 HRU262106 IBQ262106 ILM262106 IVI262106 JFE262106 JPA262106 JYW262106 KIS262106 KSO262106 LCK262106 LMG262106 LWC262106 MFY262106 MPU262106 MZQ262106 NJM262106 NTI262106 ODE262106 ONA262106 OWW262106 PGS262106 PQO262106 QAK262106 QKG262106 QUC262106 RDY262106 RNU262106 RXQ262106 SHM262106 SRI262106 TBE262106 TLA262106 TUW262106 UES262106 UOO262106 UYK262106 VIG262106 VSC262106 WBY262106 WLU262106 WVQ262106 I327642 JE327642 TA327642 ACW327642 AMS327642 AWO327642 BGK327642 BQG327642 CAC327642 CJY327642 CTU327642 DDQ327642 DNM327642 DXI327642 EHE327642 ERA327642 FAW327642 FKS327642 FUO327642 GEK327642 GOG327642 GYC327642 HHY327642 HRU327642 IBQ327642 ILM327642 IVI327642 JFE327642 JPA327642 JYW327642 KIS327642 KSO327642 LCK327642 LMG327642 LWC327642 MFY327642 MPU327642 MZQ327642 NJM327642 NTI327642 ODE327642 ONA327642 OWW327642 PGS327642 PQO327642 QAK327642 QKG327642 QUC327642 RDY327642 RNU327642 RXQ327642 SHM327642 SRI327642 TBE327642 TLA327642 TUW327642 UES327642 UOO327642 UYK327642 VIG327642 VSC327642 WBY327642 WLU327642 WVQ327642 I393178 JE393178 TA393178 ACW393178 AMS393178 AWO393178 BGK393178 BQG393178 CAC393178 CJY393178 CTU393178 DDQ393178 DNM393178 DXI393178 EHE393178 ERA393178 FAW393178 FKS393178 FUO393178 GEK393178 GOG393178 GYC393178 HHY393178 HRU393178 IBQ393178 ILM393178 IVI393178 JFE393178 JPA393178 JYW393178 KIS393178 KSO393178 LCK393178 LMG393178 LWC393178 MFY393178 MPU393178 MZQ393178 NJM393178 NTI393178 ODE393178 ONA393178 OWW393178 PGS393178 PQO393178 QAK393178 QKG393178 QUC393178 RDY393178 RNU393178 RXQ393178 SHM393178 SRI393178 TBE393178 TLA393178 TUW393178 UES393178 UOO393178 UYK393178 VIG393178 VSC393178 WBY393178 WLU393178 WVQ393178 I458714 JE458714 TA458714 ACW458714 AMS458714 AWO458714 BGK458714 BQG458714 CAC458714 CJY458714 CTU458714 DDQ458714 DNM458714 DXI458714 EHE458714 ERA458714 FAW458714 FKS458714 FUO458714 GEK458714 GOG458714 GYC458714 HHY458714 HRU458714 IBQ458714 ILM458714 IVI458714 JFE458714 JPA458714 JYW458714 KIS458714 KSO458714 LCK458714 LMG458714 LWC458714 MFY458714 MPU458714 MZQ458714 NJM458714 NTI458714 ODE458714 ONA458714 OWW458714 PGS458714 PQO458714 QAK458714 QKG458714 QUC458714 RDY458714 RNU458714 RXQ458714 SHM458714 SRI458714 TBE458714 TLA458714 TUW458714 UES458714 UOO458714 UYK458714 VIG458714 VSC458714 WBY458714 WLU458714 WVQ458714 I524250 JE524250 TA524250 ACW524250 AMS524250 AWO524250 BGK524250 BQG524250 CAC524250 CJY524250 CTU524250 DDQ524250 DNM524250 DXI524250 EHE524250 ERA524250 FAW524250 FKS524250 FUO524250 GEK524250 GOG524250 GYC524250 HHY524250 HRU524250 IBQ524250 ILM524250 IVI524250 JFE524250 JPA524250 JYW524250 KIS524250 KSO524250 LCK524250 LMG524250 LWC524250 MFY524250 MPU524250 MZQ524250 NJM524250 NTI524250 ODE524250 ONA524250 OWW524250 PGS524250 PQO524250 QAK524250 QKG524250 QUC524250 RDY524250 RNU524250 RXQ524250 SHM524250 SRI524250 TBE524250 TLA524250 TUW524250 UES524250 UOO524250 UYK524250 VIG524250 VSC524250 WBY524250 WLU524250 WVQ524250 I589786 JE589786 TA589786 ACW589786 AMS589786 AWO589786 BGK589786 BQG589786 CAC589786 CJY589786 CTU589786 DDQ589786 DNM589786 DXI589786 EHE589786 ERA589786 FAW589786 FKS589786 FUO589786 GEK589786 GOG589786 GYC589786 HHY589786 HRU589786 IBQ589786 ILM589786 IVI589786 JFE589786 JPA589786 JYW589786 KIS589786 KSO589786 LCK589786 LMG589786 LWC589786 MFY589786 MPU589786 MZQ589786 NJM589786 NTI589786 ODE589786 ONA589786 OWW589786 PGS589786 PQO589786 QAK589786 QKG589786 QUC589786 RDY589786 RNU589786 RXQ589786 SHM589786 SRI589786 TBE589786 TLA589786 TUW589786 UES589786 UOO589786 UYK589786 VIG589786 VSC589786 WBY589786 WLU589786 WVQ589786 I655322 JE655322 TA655322 ACW655322 AMS655322 AWO655322 BGK655322 BQG655322 CAC655322 CJY655322 CTU655322 DDQ655322 DNM655322 DXI655322 EHE655322 ERA655322 FAW655322 FKS655322 FUO655322 GEK655322 GOG655322 GYC655322 HHY655322 HRU655322 IBQ655322 ILM655322 IVI655322 JFE655322 JPA655322 JYW655322 KIS655322 KSO655322 LCK655322 LMG655322 LWC655322 MFY655322 MPU655322 MZQ655322 NJM655322 NTI655322 ODE655322 ONA655322 OWW655322 PGS655322 PQO655322 QAK655322 QKG655322 QUC655322 RDY655322 RNU655322 RXQ655322 SHM655322 SRI655322 TBE655322 TLA655322 TUW655322 UES655322 UOO655322 UYK655322 VIG655322 VSC655322 WBY655322 WLU655322 WVQ655322 I720858 JE720858 TA720858 ACW720858 AMS720858 AWO720858 BGK720858 BQG720858 CAC720858 CJY720858 CTU720858 DDQ720858 DNM720858 DXI720858 EHE720858 ERA720858 FAW720858 FKS720858 FUO720858 GEK720858 GOG720858 GYC720858 HHY720858 HRU720858 IBQ720858 ILM720858 IVI720858 JFE720858 JPA720858 JYW720858 KIS720858 KSO720858 LCK720858 LMG720858 LWC720858 MFY720858 MPU720858 MZQ720858 NJM720858 NTI720858 ODE720858 ONA720858 OWW720858 PGS720858 PQO720858 QAK720858 QKG720858 QUC720858 RDY720858 RNU720858 RXQ720858 SHM720858 SRI720858 TBE720858 TLA720858 TUW720858 UES720858 UOO720858 UYK720858 VIG720858 VSC720858 WBY720858 WLU720858 WVQ720858 I786394 JE786394 TA786394 ACW786394 AMS786394 AWO786394 BGK786394 BQG786394 CAC786394 CJY786394 CTU786394 DDQ786394 DNM786394 DXI786394 EHE786394 ERA786394 FAW786394 FKS786394 FUO786394 GEK786394 GOG786394 GYC786394 HHY786394 HRU786394 IBQ786394 ILM786394 IVI786394 JFE786394 JPA786394 JYW786394 KIS786394 KSO786394 LCK786394 LMG786394 LWC786394 MFY786394 MPU786394 MZQ786394 NJM786394 NTI786394 ODE786394 ONA786394 OWW786394 PGS786394 PQO786394 QAK786394 QKG786394 QUC786394 RDY786394 RNU786394 RXQ786394 SHM786394 SRI786394 TBE786394 TLA786394 TUW786394 UES786394 UOO786394 UYK786394 VIG786394 VSC786394 WBY786394 WLU786394 WVQ786394 I851930 JE851930 TA851930 ACW851930 AMS851930 AWO851930 BGK851930 BQG851930 CAC851930 CJY851930 CTU851930 DDQ851930 DNM851930 DXI851930 EHE851930 ERA851930 FAW851930 FKS851930 FUO851930 GEK851930 GOG851930 GYC851930 HHY851930 HRU851930 IBQ851930 ILM851930 IVI851930 JFE851930 JPA851930 JYW851930 KIS851930 KSO851930 LCK851930 LMG851930 LWC851930 MFY851930 MPU851930 MZQ851930 NJM851930 NTI851930 ODE851930 ONA851930 OWW851930 PGS851930 PQO851930 QAK851930 QKG851930 QUC851930 RDY851930 RNU851930 RXQ851930 SHM851930 SRI851930 TBE851930 TLA851930 TUW851930 UES851930 UOO851930 UYK851930 VIG851930 VSC851930 WBY851930 WLU851930 WVQ851930 I917466 JE917466 TA917466 ACW917466 AMS917466 AWO917466 BGK917466 BQG917466 CAC917466 CJY917466 CTU917466 DDQ917466 DNM917466 DXI917466 EHE917466 ERA917466 FAW917466 FKS917466 FUO917466 GEK917466 GOG917466 GYC917466 HHY917466 HRU917466 IBQ917466 ILM917466 IVI917466 JFE917466 JPA917466 JYW917466 KIS917466 KSO917466 LCK917466 LMG917466 LWC917466 MFY917466 MPU917466 MZQ917466 NJM917466 NTI917466 ODE917466 ONA917466 OWW917466 PGS917466 PQO917466 QAK917466 QKG917466 QUC917466 RDY917466 RNU917466 RXQ917466 SHM917466 SRI917466 TBE917466 TLA917466 TUW917466 UES917466 UOO917466 UYK917466 VIG917466 VSC917466 WBY917466 WLU917466 WVQ917466 I983002 JE983002 TA983002 ACW983002 AMS983002 AWO983002 BGK983002 BQG983002 CAC983002 CJY983002 CTU983002 DDQ983002 DNM983002 DXI983002 EHE983002 ERA983002 FAW983002 FKS983002 FUO983002 GEK983002 GOG983002 GYC983002 HHY983002 HRU983002 IBQ983002 ILM983002 IVI983002 JFE983002 JPA983002 JYW983002 KIS983002 KSO983002 LCK983002 LMG983002 LWC983002 MFY983002 MPU983002 MZQ983002 NJM983002 NTI983002 ODE983002 ONA983002 OWW983002 PGS983002 PQO983002 QAK983002 QKG983002 QUC983002 RDY983002 RNU983002 RXQ983002 SHM983002 SRI983002 TBE983002 TLA983002 TUW983002 UES983002 UOO983002 UYK983002 VIG983002 VSC983002 WBY983002 WLU983002 WVQ983002 N19:P19 JJ19:JL19 TF19:TH19 ADB19:ADD19 AMX19:AMZ19 AWT19:AWV19 BGP19:BGR19 BQL19:BQN19 CAH19:CAJ19 CKD19:CKF19 CTZ19:CUB19 DDV19:DDX19 DNR19:DNT19 DXN19:DXP19 EHJ19:EHL19 ERF19:ERH19 FBB19:FBD19 FKX19:FKZ19 FUT19:FUV19 GEP19:GER19 GOL19:GON19 GYH19:GYJ19 HID19:HIF19 HRZ19:HSB19 IBV19:IBX19 ILR19:ILT19 IVN19:IVP19 JFJ19:JFL19 JPF19:JPH19 JZB19:JZD19 KIX19:KIZ19 KST19:KSV19 LCP19:LCR19 LML19:LMN19 LWH19:LWJ19 MGD19:MGF19 MPZ19:MQB19 MZV19:MZX19 NJR19:NJT19 NTN19:NTP19 ODJ19:ODL19 ONF19:ONH19 OXB19:OXD19 PGX19:PGZ19 PQT19:PQV19 QAP19:QAR19 QKL19:QKN19 QUH19:QUJ19 RED19:REF19 RNZ19:ROB19 RXV19:RXX19 SHR19:SHT19 SRN19:SRP19 TBJ19:TBL19 TLF19:TLH19 TVB19:TVD19 UEX19:UEZ19 UOT19:UOV19 UYP19:UYR19 VIL19:VIN19 VSH19:VSJ19 WCD19:WCF19 WLZ19:WMB19 WVV19:WVX19 N65498:P65498 JJ65498:JL65498 TF65498:TH65498 ADB65498:ADD65498 AMX65498:AMZ65498 AWT65498:AWV65498 BGP65498:BGR65498 BQL65498:BQN65498 CAH65498:CAJ65498 CKD65498:CKF65498 CTZ65498:CUB65498 DDV65498:DDX65498 DNR65498:DNT65498 DXN65498:DXP65498 EHJ65498:EHL65498 ERF65498:ERH65498 FBB65498:FBD65498 FKX65498:FKZ65498 FUT65498:FUV65498 GEP65498:GER65498 GOL65498:GON65498 GYH65498:GYJ65498 HID65498:HIF65498 HRZ65498:HSB65498 IBV65498:IBX65498 ILR65498:ILT65498 IVN65498:IVP65498 JFJ65498:JFL65498 JPF65498:JPH65498 JZB65498:JZD65498 KIX65498:KIZ65498 KST65498:KSV65498 LCP65498:LCR65498 LML65498:LMN65498 LWH65498:LWJ65498 MGD65498:MGF65498 MPZ65498:MQB65498 MZV65498:MZX65498 NJR65498:NJT65498 NTN65498:NTP65498 ODJ65498:ODL65498 ONF65498:ONH65498 OXB65498:OXD65498 PGX65498:PGZ65498 PQT65498:PQV65498 QAP65498:QAR65498 QKL65498:QKN65498 QUH65498:QUJ65498 RED65498:REF65498 RNZ65498:ROB65498 RXV65498:RXX65498 SHR65498:SHT65498 SRN65498:SRP65498 TBJ65498:TBL65498 TLF65498:TLH65498 TVB65498:TVD65498 UEX65498:UEZ65498 UOT65498:UOV65498 UYP65498:UYR65498 VIL65498:VIN65498 VSH65498:VSJ65498 WCD65498:WCF65498 WLZ65498:WMB65498 WVV65498:WVX65498 N131034:P131034 JJ131034:JL131034 TF131034:TH131034 ADB131034:ADD131034 AMX131034:AMZ131034 AWT131034:AWV131034 BGP131034:BGR131034 BQL131034:BQN131034 CAH131034:CAJ131034 CKD131034:CKF131034 CTZ131034:CUB131034 DDV131034:DDX131034 DNR131034:DNT131034 DXN131034:DXP131034 EHJ131034:EHL131034 ERF131034:ERH131034 FBB131034:FBD131034 FKX131034:FKZ131034 FUT131034:FUV131034 GEP131034:GER131034 GOL131034:GON131034 GYH131034:GYJ131034 HID131034:HIF131034 HRZ131034:HSB131034 IBV131034:IBX131034 ILR131034:ILT131034 IVN131034:IVP131034 JFJ131034:JFL131034 JPF131034:JPH131034 JZB131034:JZD131034 KIX131034:KIZ131034 KST131034:KSV131034 LCP131034:LCR131034 LML131034:LMN131034 LWH131034:LWJ131034 MGD131034:MGF131034 MPZ131034:MQB131034 MZV131034:MZX131034 NJR131034:NJT131034 NTN131034:NTP131034 ODJ131034:ODL131034 ONF131034:ONH131034 OXB131034:OXD131034 PGX131034:PGZ131034 PQT131034:PQV131034 QAP131034:QAR131034 QKL131034:QKN131034 QUH131034:QUJ131034 RED131034:REF131034 RNZ131034:ROB131034 RXV131034:RXX131034 SHR131034:SHT131034 SRN131034:SRP131034 TBJ131034:TBL131034 TLF131034:TLH131034 TVB131034:TVD131034 UEX131034:UEZ131034 UOT131034:UOV131034 UYP131034:UYR131034 VIL131034:VIN131034 VSH131034:VSJ131034 WCD131034:WCF131034 WLZ131034:WMB131034 WVV131034:WVX131034 N196570:P196570 JJ196570:JL196570 TF196570:TH196570 ADB196570:ADD196570 AMX196570:AMZ196570 AWT196570:AWV196570 BGP196570:BGR196570 BQL196570:BQN196570 CAH196570:CAJ196570 CKD196570:CKF196570 CTZ196570:CUB196570 DDV196570:DDX196570 DNR196570:DNT196570 DXN196570:DXP196570 EHJ196570:EHL196570 ERF196570:ERH196570 FBB196570:FBD196570 FKX196570:FKZ196570 FUT196570:FUV196570 GEP196570:GER196570 GOL196570:GON196570 GYH196570:GYJ196570 HID196570:HIF196570 HRZ196570:HSB196570 IBV196570:IBX196570 ILR196570:ILT196570 IVN196570:IVP196570 JFJ196570:JFL196570 JPF196570:JPH196570 JZB196570:JZD196570 KIX196570:KIZ196570 KST196570:KSV196570 LCP196570:LCR196570 LML196570:LMN196570 LWH196570:LWJ196570 MGD196570:MGF196570 MPZ196570:MQB196570 MZV196570:MZX196570 NJR196570:NJT196570 NTN196570:NTP196570 ODJ196570:ODL196570 ONF196570:ONH196570 OXB196570:OXD196570 PGX196570:PGZ196570 PQT196570:PQV196570 QAP196570:QAR196570 QKL196570:QKN196570 QUH196570:QUJ196570 RED196570:REF196570 RNZ196570:ROB196570 RXV196570:RXX196570 SHR196570:SHT196570 SRN196570:SRP196570 TBJ196570:TBL196570 TLF196570:TLH196570 TVB196570:TVD196570 UEX196570:UEZ196570 UOT196570:UOV196570 UYP196570:UYR196570 VIL196570:VIN196570 VSH196570:VSJ196570 WCD196570:WCF196570 WLZ196570:WMB196570 WVV196570:WVX196570 N262106:P262106 JJ262106:JL262106 TF262106:TH262106 ADB262106:ADD262106 AMX262106:AMZ262106 AWT262106:AWV262106 BGP262106:BGR262106 BQL262106:BQN262106 CAH262106:CAJ262106 CKD262106:CKF262106 CTZ262106:CUB262106 DDV262106:DDX262106 DNR262106:DNT262106 DXN262106:DXP262106 EHJ262106:EHL262106 ERF262106:ERH262106 FBB262106:FBD262106 FKX262106:FKZ262106 FUT262106:FUV262106 GEP262106:GER262106 GOL262106:GON262106 GYH262106:GYJ262106 HID262106:HIF262106 HRZ262106:HSB262106 IBV262106:IBX262106 ILR262106:ILT262106 IVN262106:IVP262106 JFJ262106:JFL262106 JPF262106:JPH262106 JZB262106:JZD262106 KIX262106:KIZ262106 KST262106:KSV262106 LCP262106:LCR262106 LML262106:LMN262106 LWH262106:LWJ262106 MGD262106:MGF262106 MPZ262106:MQB262106 MZV262106:MZX262106 NJR262106:NJT262106 NTN262106:NTP262106 ODJ262106:ODL262106 ONF262106:ONH262106 OXB262106:OXD262106 PGX262106:PGZ262106 PQT262106:PQV262106 QAP262106:QAR262106 QKL262106:QKN262106 QUH262106:QUJ262106 RED262106:REF262106 RNZ262106:ROB262106 RXV262106:RXX262106 SHR262106:SHT262106 SRN262106:SRP262106 TBJ262106:TBL262106 TLF262106:TLH262106 TVB262106:TVD262106 UEX262106:UEZ262106 UOT262106:UOV262106 UYP262106:UYR262106 VIL262106:VIN262106 VSH262106:VSJ262106 WCD262106:WCF262106 WLZ262106:WMB262106 WVV262106:WVX262106 N327642:P327642 JJ327642:JL327642 TF327642:TH327642 ADB327642:ADD327642 AMX327642:AMZ327642 AWT327642:AWV327642 BGP327642:BGR327642 BQL327642:BQN327642 CAH327642:CAJ327642 CKD327642:CKF327642 CTZ327642:CUB327642 DDV327642:DDX327642 DNR327642:DNT327642 DXN327642:DXP327642 EHJ327642:EHL327642 ERF327642:ERH327642 FBB327642:FBD327642 FKX327642:FKZ327642 FUT327642:FUV327642 GEP327642:GER327642 GOL327642:GON327642 GYH327642:GYJ327642 HID327642:HIF327642 HRZ327642:HSB327642 IBV327642:IBX327642 ILR327642:ILT327642 IVN327642:IVP327642 JFJ327642:JFL327642 JPF327642:JPH327642 JZB327642:JZD327642 KIX327642:KIZ327642 KST327642:KSV327642 LCP327642:LCR327642 LML327642:LMN327642 LWH327642:LWJ327642 MGD327642:MGF327642 MPZ327642:MQB327642 MZV327642:MZX327642 NJR327642:NJT327642 NTN327642:NTP327642 ODJ327642:ODL327642 ONF327642:ONH327642 OXB327642:OXD327642 PGX327642:PGZ327642 PQT327642:PQV327642 QAP327642:QAR327642 QKL327642:QKN327642 QUH327642:QUJ327642 RED327642:REF327642 RNZ327642:ROB327642 RXV327642:RXX327642 SHR327642:SHT327642 SRN327642:SRP327642 TBJ327642:TBL327642 TLF327642:TLH327642 TVB327642:TVD327642 UEX327642:UEZ327642 UOT327642:UOV327642 UYP327642:UYR327642 VIL327642:VIN327642 VSH327642:VSJ327642 WCD327642:WCF327642 WLZ327642:WMB327642 WVV327642:WVX327642 N393178:P393178 JJ393178:JL393178 TF393178:TH393178 ADB393178:ADD393178 AMX393178:AMZ393178 AWT393178:AWV393178 BGP393178:BGR393178 BQL393178:BQN393178 CAH393178:CAJ393178 CKD393178:CKF393178 CTZ393178:CUB393178 DDV393178:DDX393178 DNR393178:DNT393178 DXN393178:DXP393178 EHJ393178:EHL393178 ERF393178:ERH393178 FBB393178:FBD393178 FKX393178:FKZ393178 FUT393178:FUV393178 GEP393178:GER393178 GOL393178:GON393178 GYH393178:GYJ393178 HID393178:HIF393178 HRZ393178:HSB393178 IBV393178:IBX393178 ILR393178:ILT393178 IVN393178:IVP393178 JFJ393178:JFL393178 JPF393178:JPH393178 JZB393178:JZD393178 KIX393178:KIZ393178 KST393178:KSV393178 LCP393178:LCR393178 LML393178:LMN393178 LWH393178:LWJ393178 MGD393178:MGF393178 MPZ393178:MQB393178 MZV393178:MZX393178 NJR393178:NJT393178 NTN393178:NTP393178 ODJ393178:ODL393178 ONF393178:ONH393178 OXB393178:OXD393178 PGX393178:PGZ393178 PQT393178:PQV393178 QAP393178:QAR393178 QKL393178:QKN393178 QUH393178:QUJ393178 RED393178:REF393178 RNZ393178:ROB393178 RXV393178:RXX393178 SHR393178:SHT393178 SRN393178:SRP393178 TBJ393178:TBL393178 TLF393178:TLH393178 TVB393178:TVD393178 UEX393178:UEZ393178 UOT393178:UOV393178 UYP393178:UYR393178 VIL393178:VIN393178 VSH393178:VSJ393178 WCD393178:WCF393178 WLZ393178:WMB393178 WVV393178:WVX393178 N458714:P458714 JJ458714:JL458714 TF458714:TH458714 ADB458714:ADD458714 AMX458714:AMZ458714 AWT458714:AWV458714 BGP458714:BGR458714 BQL458714:BQN458714 CAH458714:CAJ458714 CKD458714:CKF458714 CTZ458714:CUB458714 DDV458714:DDX458714 DNR458714:DNT458714 DXN458714:DXP458714 EHJ458714:EHL458714 ERF458714:ERH458714 FBB458714:FBD458714 FKX458714:FKZ458714 FUT458714:FUV458714 GEP458714:GER458714 GOL458714:GON458714 GYH458714:GYJ458714 HID458714:HIF458714 HRZ458714:HSB458714 IBV458714:IBX458714 ILR458714:ILT458714 IVN458714:IVP458714 JFJ458714:JFL458714 JPF458714:JPH458714 JZB458714:JZD458714 KIX458714:KIZ458714 KST458714:KSV458714 LCP458714:LCR458714 LML458714:LMN458714 LWH458714:LWJ458714 MGD458714:MGF458714 MPZ458714:MQB458714 MZV458714:MZX458714 NJR458714:NJT458714 NTN458714:NTP458714 ODJ458714:ODL458714 ONF458714:ONH458714 OXB458714:OXD458714 PGX458714:PGZ458714 PQT458714:PQV458714 QAP458714:QAR458714 QKL458714:QKN458714 QUH458714:QUJ458714 RED458714:REF458714 RNZ458714:ROB458714 RXV458714:RXX458714 SHR458714:SHT458714 SRN458714:SRP458714 TBJ458714:TBL458714 TLF458714:TLH458714 TVB458714:TVD458714 UEX458714:UEZ458714 UOT458714:UOV458714 UYP458714:UYR458714 VIL458714:VIN458714 VSH458714:VSJ458714 WCD458714:WCF458714 WLZ458714:WMB458714 WVV458714:WVX458714 N524250:P524250 JJ524250:JL524250 TF524250:TH524250 ADB524250:ADD524250 AMX524250:AMZ524250 AWT524250:AWV524250 BGP524250:BGR524250 BQL524250:BQN524250 CAH524250:CAJ524250 CKD524250:CKF524250 CTZ524250:CUB524250 DDV524250:DDX524250 DNR524250:DNT524250 DXN524250:DXP524250 EHJ524250:EHL524250 ERF524250:ERH524250 FBB524250:FBD524250 FKX524250:FKZ524250 FUT524250:FUV524250 GEP524250:GER524250 GOL524250:GON524250 GYH524250:GYJ524250 HID524250:HIF524250 HRZ524250:HSB524250 IBV524250:IBX524250 ILR524250:ILT524250 IVN524250:IVP524250 JFJ524250:JFL524250 JPF524250:JPH524250 JZB524250:JZD524250 KIX524250:KIZ524250 KST524250:KSV524250 LCP524250:LCR524250 LML524250:LMN524250 LWH524250:LWJ524250 MGD524250:MGF524250 MPZ524250:MQB524250 MZV524250:MZX524250 NJR524250:NJT524250 NTN524250:NTP524250 ODJ524250:ODL524250 ONF524250:ONH524250 OXB524250:OXD524250 PGX524250:PGZ524250 PQT524250:PQV524250 QAP524250:QAR524250 QKL524250:QKN524250 QUH524250:QUJ524250 RED524250:REF524250 RNZ524250:ROB524250 RXV524250:RXX524250 SHR524250:SHT524250 SRN524250:SRP524250 TBJ524250:TBL524250 TLF524250:TLH524250 TVB524250:TVD524250 UEX524250:UEZ524250 UOT524250:UOV524250 UYP524250:UYR524250 VIL524250:VIN524250 VSH524250:VSJ524250 WCD524250:WCF524250 WLZ524250:WMB524250 WVV524250:WVX524250 N589786:P589786 JJ589786:JL589786 TF589786:TH589786 ADB589786:ADD589786 AMX589786:AMZ589786 AWT589786:AWV589786 BGP589786:BGR589786 BQL589786:BQN589786 CAH589786:CAJ589786 CKD589786:CKF589786 CTZ589786:CUB589786 DDV589786:DDX589786 DNR589786:DNT589786 DXN589786:DXP589786 EHJ589786:EHL589786 ERF589786:ERH589786 FBB589786:FBD589786 FKX589786:FKZ589786 FUT589786:FUV589786 GEP589786:GER589786 GOL589786:GON589786 GYH589786:GYJ589786 HID589786:HIF589786 HRZ589786:HSB589786 IBV589786:IBX589786 ILR589786:ILT589786 IVN589786:IVP589786 JFJ589786:JFL589786 JPF589786:JPH589786 JZB589786:JZD589786 KIX589786:KIZ589786 KST589786:KSV589786 LCP589786:LCR589786 LML589786:LMN589786 LWH589786:LWJ589786 MGD589786:MGF589786 MPZ589786:MQB589786 MZV589786:MZX589786 NJR589786:NJT589786 NTN589786:NTP589786 ODJ589786:ODL589786 ONF589786:ONH589786 OXB589786:OXD589786 PGX589786:PGZ589786 PQT589786:PQV589786 QAP589786:QAR589786 QKL589786:QKN589786 QUH589786:QUJ589786 RED589786:REF589786 RNZ589786:ROB589786 RXV589786:RXX589786 SHR589786:SHT589786 SRN589786:SRP589786 TBJ589786:TBL589786 TLF589786:TLH589786 TVB589786:TVD589786 UEX589786:UEZ589786 UOT589786:UOV589786 UYP589786:UYR589786 VIL589786:VIN589786 VSH589786:VSJ589786 WCD589786:WCF589786 WLZ589786:WMB589786 WVV589786:WVX589786 N655322:P655322 JJ655322:JL655322 TF655322:TH655322 ADB655322:ADD655322 AMX655322:AMZ655322 AWT655322:AWV655322 BGP655322:BGR655322 BQL655322:BQN655322 CAH655322:CAJ655322 CKD655322:CKF655322 CTZ655322:CUB655322 DDV655322:DDX655322 DNR655322:DNT655322 DXN655322:DXP655322 EHJ655322:EHL655322 ERF655322:ERH655322 FBB655322:FBD655322 FKX655322:FKZ655322 FUT655322:FUV655322 GEP655322:GER655322 GOL655322:GON655322 GYH655322:GYJ655322 HID655322:HIF655322 HRZ655322:HSB655322 IBV655322:IBX655322 ILR655322:ILT655322 IVN655322:IVP655322 JFJ655322:JFL655322 JPF655322:JPH655322 JZB655322:JZD655322 KIX655322:KIZ655322 KST655322:KSV655322 LCP655322:LCR655322 LML655322:LMN655322 LWH655322:LWJ655322 MGD655322:MGF655322 MPZ655322:MQB655322 MZV655322:MZX655322 NJR655322:NJT655322 NTN655322:NTP655322 ODJ655322:ODL655322 ONF655322:ONH655322 OXB655322:OXD655322 PGX655322:PGZ655322 PQT655322:PQV655322 QAP655322:QAR655322 QKL655322:QKN655322 QUH655322:QUJ655322 RED655322:REF655322 RNZ655322:ROB655322 RXV655322:RXX655322 SHR655322:SHT655322 SRN655322:SRP655322 TBJ655322:TBL655322 TLF655322:TLH655322 TVB655322:TVD655322 UEX655322:UEZ655322 UOT655322:UOV655322 UYP655322:UYR655322 VIL655322:VIN655322 VSH655322:VSJ655322 WCD655322:WCF655322 WLZ655322:WMB655322 WVV655322:WVX655322 N720858:P720858 JJ720858:JL720858 TF720858:TH720858 ADB720858:ADD720858 AMX720858:AMZ720858 AWT720858:AWV720858 BGP720858:BGR720858 BQL720858:BQN720858 CAH720858:CAJ720858 CKD720858:CKF720858 CTZ720858:CUB720858 DDV720858:DDX720858 DNR720858:DNT720858 DXN720858:DXP720858 EHJ720858:EHL720858 ERF720858:ERH720858 FBB720858:FBD720858 FKX720858:FKZ720858 FUT720858:FUV720858 GEP720858:GER720858 GOL720858:GON720858 GYH720858:GYJ720858 HID720858:HIF720858 HRZ720858:HSB720858 IBV720858:IBX720858 ILR720858:ILT720858 IVN720858:IVP720858 JFJ720858:JFL720858 JPF720858:JPH720858 JZB720858:JZD720858 KIX720858:KIZ720858 KST720858:KSV720858 LCP720858:LCR720858 LML720858:LMN720858 LWH720858:LWJ720858 MGD720858:MGF720858 MPZ720858:MQB720858 MZV720858:MZX720858 NJR720858:NJT720858 NTN720858:NTP720858 ODJ720858:ODL720858 ONF720858:ONH720858 OXB720858:OXD720858 PGX720858:PGZ720858 PQT720858:PQV720858 QAP720858:QAR720858 QKL720858:QKN720858 QUH720858:QUJ720858 RED720858:REF720858 RNZ720858:ROB720858 RXV720858:RXX720858 SHR720858:SHT720858 SRN720858:SRP720858 TBJ720858:TBL720858 TLF720858:TLH720858 TVB720858:TVD720858 UEX720858:UEZ720858 UOT720858:UOV720858 UYP720858:UYR720858 VIL720858:VIN720858 VSH720858:VSJ720858 WCD720858:WCF720858 WLZ720858:WMB720858 WVV720858:WVX720858 N786394:P786394 JJ786394:JL786394 TF786394:TH786394 ADB786394:ADD786394 AMX786394:AMZ786394 AWT786394:AWV786394 BGP786394:BGR786394 BQL786394:BQN786394 CAH786394:CAJ786394 CKD786394:CKF786394 CTZ786394:CUB786394 DDV786394:DDX786394 DNR786394:DNT786394 DXN786394:DXP786394 EHJ786394:EHL786394 ERF786394:ERH786394 FBB786394:FBD786394 FKX786394:FKZ786394 FUT786394:FUV786394 GEP786394:GER786394 GOL786394:GON786394 GYH786394:GYJ786394 HID786394:HIF786394 HRZ786394:HSB786394 IBV786394:IBX786394 ILR786394:ILT786394 IVN786394:IVP786394 JFJ786394:JFL786394 JPF786394:JPH786394 JZB786394:JZD786394 KIX786394:KIZ786394 KST786394:KSV786394 LCP786394:LCR786394 LML786394:LMN786394 LWH786394:LWJ786394 MGD786394:MGF786394 MPZ786394:MQB786394 MZV786394:MZX786394 NJR786394:NJT786394 NTN786394:NTP786394 ODJ786394:ODL786394 ONF786394:ONH786394 OXB786394:OXD786394 PGX786394:PGZ786394 PQT786394:PQV786394 QAP786394:QAR786394 QKL786394:QKN786394 QUH786394:QUJ786394 RED786394:REF786394 RNZ786394:ROB786394 RXV786394:RXX786394 SHR786394:SHT786394 SRN786394:SRP786394 TBJ786394:TBL786394 TLF786394:TLH786394 TVB786394:TVD786394 UEX786394:UEZ786394 UOT786394:UOV786394 UYP786394:UYR786394 VIL786394:VIN786394 VSH786394:VSJ786394 WCD786394:WCF786394 WLZ786394:WMB786394 WVV786394:WVX786394 N851930:P851930 JJ851930:JL851930 TF851930:TH851930 ADB851930:ADD851930 AMX851930:AMZ851930 AWT851930:AWV851930 BGP851930:BGR851930 BQL851930:BQN851930 CAH851930:CAJ851930 CKD851930:CKF851930 CTZ851930:CUB851930 DDV851930:DDX851930 DNR851930:DNT851930 DXN851930:DXP851930 EHJ851930:EHL851930 ERF851930:ERH851930 FBB851930:FBD851930 FKX851930:FKZ851930 FUT851930:FUV851930 GEP851930:GER851930 GOL851930:GON851930 GYH851930:GYJ851930 HID851930:HIF851930 HRZ851930:HSB851930 IBV851930:IBX851930 ILR851930:ILT851930 IVN851930:IVP851930 JFJ851930:JFL851930 JPF851930:JPH851930 JZB851930:JZD851930 KIX851930:KIZ851930 KST851930:KSV851930 LCP851930:LCR851930 LML851930:LMN851930 LWH851930:LWJ851930 MGD851930:MGF851930 MPZ851930:MQB851930 MZV851930:MZX851930 NJR851930:NJT851930 NTN851930:NTP851930 ODJ851930:ODL851930 ONF851930:ONH851930 OXB851930:OXD851930 PGX851930:PGZ851930 PQT851930:PQV851930 QAP851930:QAR851930 QKL851930:QKN851930 QUH851930:QUJ851930 RED851930:REF851930 RNZ851930:ROB851930 RXV851930:RXX851930 SHR851930:SHT851930 SRN851930:SRP851930 TBJ851930:TBL851930 TLF851930:TLH851930 TVB851930:TVD851930 UEX851930:UEZ851930 UOT851930:UOV851930 UYP851930:UYR851930 VIL851930:VIN851930 VSH851930:VSJ851930 WCD851930:WCF851930 WLZ851930:WMB851930 WVV851930:WVX851930 N917466:P917466 JJ917466:JL917466 TF917466:TH917466 ADB917466:ADD917466 AMX917466:AMZ917466 AWT917466:AWV917466 BGP917466:BGR917466 BQL917466:BQN917466 CAH917466:CAJ917466 CKD917466:CKF917466 CTZ917466:CUB917466 DDV917466:DDX917466 DNR917466:DNT917466 DXN917466:DXP917466 EHJ917466:EHL917466 ERF917466:ERH917466 FBB917466:FBD917466 FKX917466:FKZ917466 FUT917466:FUV917466 GEP917466:GER917466 GOL917466:GON917466 GYH917466:GYJ917466 HID917466:HIF917466 HRZ917466:HSB917466 IBV917466:IBX917466 ILR917466:ILT917466 IVN917466:IVP917466 JFJ917466:JFL917466 JPF917466:JPH917466 JZB917466:JZD917466 KIX917466:KIZ917466 KST917466:KSV917466 LCP917466:LCR917466 LML917466:LMN917466 LWH917466:LWJ917466 MGD917466:MGF917466 MPZ917466:MQB917466 MZV917466:MZX917466 NJR917466:NJT917466 NTN917466:NTP917466 ODJ917466:ODL917466 ONF917466:ONH917466 OXB917466:OXD917466 PGX917466:PGZ917466 PQT917466:PQV917466 QAP917466:QAR917466 QKL917466:QKN917466 QUH917466:QUJ917466 RED917466:REF917466 RNZ917466:ROB917466 RXV917466:RXX917466 SHR917466:SHT917466 SRN917466:SRP917466 TBJ917466:TBL917466 TLF917466:TLH917466 TVB917466:TVD917466 UEX917466:UEZ917466 UOT917466:UOV917466 UYP917466:UYR917466 VIL917466:VIN917466 VSH917466:VSJ917466 WCD917466:WCF917466 WLZ917466:WMB917466 WVV917466:WVX917466 N983002:P983002 JJ983002:JL983002 TF983002:TH983002 ADB983002:ADD983002 AMX983002:AMZ983002 AWT983002:AWV983002 BGP983002:BGR983002 BQL983002:BQN983002 CAH983002:CAJ983002 CKD983002:CKF983002 CTZ983002:CUB983002 DDV983002:DDX983002 DNR983002:DNT983002 DXN983002:DXP983002 EHJ983002:EHL983002 ERF983002:ERH983002 FBB983002:FBD983002 FKX983002:FKZ983002 FUT983002:FUV983002 GEP983002:GER983002 GOL983002:GON983002 GYH983002:GYJ983002 HID983002:HIF983002 HRZ983002:HSB983002 IBV983002:IBX983002 ILR983002:ILT983002 IVN983002:IVP983002 JFJ983002:JFL983002 JPF983002:JPH983002 JZB983002:JZD983002 KIX983002:KIZ983002 KST983002:KSV983002 LCP983002:LCR983002 LML983002:LMN983002 LWH983002:LWJ983002 MGD983002:MGF983002 MPZ983002:MQB983002 MZV983002:MZX983002 NJR983002:NJT983002 NTN983002:NTP983002 ODJ983002:ODL983002 ONF983002:ONH983002 OXB983002:OXD983002 PGX983002:PGZ983002 PQT983002:PQV983002 QAP983002:QAR983002 QKL983002:QKN983002 QUH983002:QUJ983002 RED983002:REF983002 RNZ983002:ROB983002 RXV983002:RXX983002 SHR983002:SHT983002 SRN983002:SRP983002 TBJ983002:TBL983002 TLF983002:TLH983002 TVB983002:TVD983002 UEX983002:UEZ983002 UOT983002:UOV983002 UYP983002:UYR983002 VIL983002:VIN983002 VSH983002:VSJ983002 WCD983002:WCF983002 WLZ983002:WMB983002 WVV983002:WVX983002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495 JE65495 TA65495 ACW65495 AMS65495 AWO65495 BGK65495 BQG65495 CAC65495 CJY65495 CTU65495 DDQ65495 DNM65495 DXI65495 EHE65495 ERA65495 FAW65495 FKS65495 FUO65495 GEK65495 GOG65495 GYC65495 HHY65495 HRU65495 IBQ65495 ILM65495 IVI65495 JFE65495 JPA65495 JYW65495 KIS65495 KSO65495 LCK65495 LMG65495 LWC65495 MFY65495 MPU65495 MZQ65495 NJM65495 NTI65495 ODE65495 ONA65495 OWW65495 PGS65495 PQO65495 QAK65495 QKG65495 QUC65495 RDY65495 RNU65495 RXQ65495 SHM65495 SRI65495 TBE65495 TLA65495 TUW65495 UES65495 UOO65495 UYK65495 VIG65495 VSC65495 WBY65495 WLU65495 WVQ65495 I131031 JE131031 TA131031 ACW131031 AMS131031 AWO131031 BGK131031 BQG131031 CAC131031 CJY131031 CTU131031 DDQ131031 DNM131031 DXI131031 EHE131031 ERA131031 FAW131031 FKS131031 FUO131031 GEK131031 GOG131031 GYC131031 HHY131031 HRU131031 IBQ131031 ILM131031 IVI131031 JFE131031 JPA131031 JYW131031 KIS131031 KSO131031 LCK131031 LMG131031 LWC131031 MFY131031 MPU131031 MZQ131031 NJM131031 NTI131031 ODE131031 ONA131031 OWW131031 PGS131031 PQO131031 QAK131031 QKG131031 QUC131031 RDY131031 RNU131031 RXQ131031 SHM131031 SRI131031 TBE131031 TLA131031 TUW131031 UES131031 UOO131031 UYK131031 VIG131031 VSC131031 WBY131031 WLU131031 WVQ131031 I196567 JE196567 TA196567 ACW196567 AMS196567 AWO196567 BGK196567 BQG196567 CAC196567 CJY196567 CTU196567 DDQ196567 DNM196567 DXI196567 EHE196567 ERA196567 FAW196567 FKS196567 FUO196567 GEK196567 GOG196567 GYC196567 HHY196567 HRU196567 IBQ196567 ILM196567 IVI196567 JFE196567 JPA196567 JYW196567 KIS196567 KSO196567 LCK196567 LMG196567 LWC196567 MFY196567 MPU196567 MZQ196567 NJM196567 NTI196567 ODE196567 ONA196567 OWW196567 PGS196567 PQO196567 QAK196567 QKG196567 QUC196567 RDY196567 RNU196567 RXQ196567 SHM196567 SRI196567 TBE196567 TLA196567 TUW196567 UES196567 UOO196567 UYK196567 VIG196567 VSC196567 WBY196567 WLU196567 WVQ196567 I262103 JE262103 TA262103 ACW262103 AMS262103 AWO262103 BGK262103 BQG262103 CAC262103 CJY262103 CTU262103 DDQ262103 DNM262103 DXI262103 EHE262103 ERA262103 FAW262103 FKS262103 FUO262103 GEK262103 GOG262103 GYC262103 HHY262103 HRU262103 IBQ262103 ILM262103 IVI262103 JFE262103 JPA262103 JYW262103 KIS262103 KSO262103 LCK262103 LMG262103 LWC262103 MFY262103 MPU262103 MZQ262103 NJM262103 NTI262103 ODE262103 ONA262103 OWW262103 PGS262103 PQO262103 QAK262103 QKG262103 QUC262103 RDY262103 RNU262103 RXQ262103 SHM262103 SRI262103 TBE262103 TLA262103 TUW262103 UES262103 UOO262103 UYK262103 VIG262103 VSC262103 WBY262103 WLU262103 WVQ262103 I327639 JE327639 TA327639 ACW327639 AMS327639 AWO327639 BGK327639 BQG327639 CAC327639 CJY327639 CTU327639 DDQ327639 DNM327639 DXI327639 EHE327639 ERA327639 FAW327639 FKS327639 FUO327639 GEK327639 GOG327639 GYC327639 HHY327639 HRU327639 IBQ327639 ILM327639 IVI327639 JFE327639 JPA327639 JYW327639 KIS327639 KSO327639 LCK327639 LMG327639 LWC327639 MFY327639 MPU327639 MZQ327639 NJM327639 NTI327639 ODE327639 ONA327639 OWW327639 PGS327639 PQO327639 QAK327639 QKG327639 QUC327639 RDY327639 RNU327639 RXQ327639 SHM327639 SRI327639 TBE327639 TLA327639 TUW327639 UES327639 UOO327639 UYK327639 VIG327639 VSC327639 WBY327639 WLU327639 WVQ327639 I393175 JE393175 TA393175 ACW393175 AMS393175 AWO393175 BGK393175 BQG393175 CAC393175 CJY393175 CTU393175 DDQ393175 DNM393175 DXI393175 EHE393175 ERA393175 FAW393175 FKS393175 FUO393175 GEK393175 GOG393175 GYC393175 HHY393175 HRU393175 IBQ393175 ILM393175 IVI393175 JFE393175 JPA393175 JYW393175 KIS393175 KSO393175 LCK393175 LMG393175 LWC393175 MFY393175 MPU393175 MZQ393175 NJM393175 NTI393175 ODE393175 ONA393175 OWW393175 PGS393175 PQO393175 QAK393175 QKG393175 QUC393175 RDY393175 RNU393175 RXQ393175 SHM393175 SRI393175 TBE393175 TLA393175 TUW393175 UES393175 UOO393175 UYK393175 VIG393175 VSC393175 WBY393175 WLU393175 WVQ393175 I458711 JE458711 TA458711 ACW458711 AMS458711 AWO458711 BGK458711 BQG458711 CAC458711 CJY458711 CTU458711 DDQ458711 DNM458711 DXI458711 EHE458711 ERA458711 FAW458711 FKS458711 FUO458711 GEK458711 GOG458711 GYC458711 HHY458711 HRU458711 IBQ458711 ILM458711 IVI458711 JFE458711 JPA458711 JYW458711 KIS458711 KSO458711 LCK458711 LMG458711 LWC458711 MFY458711 MPU458711 MZQ458711 NJM458711 NTI458711 ODE458711 ONA458711 OWW458711 PGS458711 PQO458711 QAK458711 QKG458711 QUC458711 RDY458711 RNU458711 RXQ458711 SHM458711 SRI458711 TBE458711 TLA458711 TUW458711 UES458711 UOO458711 UYK458711 VIG458711 VSC458711 WBY458711 WLU458711 WVQ458711 I524247 JE524247 TA524247 ACW524247 AMS524247 AWO524247 BGK524247 BQG524247 CAC524247 CJY524247 CTU524247 DDQ524247 DNM524247 DXI524247 EHE524247 ERA524247 FAW524247 FKS524247 FUO524247 GEK524247 GOG524247 GYC524247 HHY524247 HRU524247 IBQ524247 ILM524247 IVI524247 JFE524247 JPA524247 JYW524247 KIS524247 KSO524247 LCK524247 LMG524247 LWC524247 MFY524247 MPU524247 MZQ524247 NJM524247 NTI524247 ODE524247 ONA524247 OWW524247 PGS524247 PQO524247 QAK524247 QKG524247 QUC524247 RDY524247 RNU524247 RXQ524247 SHM524247 SRI524247 TBE524247 TLA524247 TUW524247 UES524247 UOO524247 UYK524247 VIG524247 VSC524247 WBY524247 WLU524247 WVQ524247 I589783 JE589783 TA589783 ACW589783 AMS589783 AWO589783 BGK589783 BQG589783 CAC589783 CJY589783 CTU589783 DDQ589783 DNM589783 DXI589783 EHE589783 ERA589783 FAW589783 FKS589783 FUO589783 GEK589783 GOG589783 GYC589783 HHY589783 HRU589783 IBQ589783 ILM589783 IVI589783 JFE589783 JPA589783 JYW589783 KIS589783 KSO589783 LCK589783 LMG589783 LWC589783 MFY589783 MPU589783 MZQ589783 NJM589783 NTI589783 ODE589783 ONA589783 OWW589783 PGS589783 PQO589783 QAK589783 QKG589783 QUC589783 RDY589783 RNU589783 RXQ589783 SHM589783 SRI589783 TBE589783 TLA589783 TUW589783 UES589783 UOO589783 UYK589783 VIG589783 VSC589783 WBY589783 WLU589783 WVQ589783 I655319 JE655319 TA655319 ACW655319 AMS655319 AWO655319 BGK655319 BQG655319 CAC655319 CJY655319 CTU655319 DDQ655319 DNM655319 DXI655319 EHE655319 ERA655319 FAW655319 FKS655319 FUO655319 GEK655319 GOG655319 GYC655319 HHY655319 HRU655319 IBQ655319 ILM655319 IVI655319 JFE655319 JPA655319 JYW655319 KIS655319 KSO655319 LCK655319 LMG655319 LWC655319 MFY655319 MPU655319 MZQ655319 NJM655319 NTI655319 ODE655319 ONA655319 OWW655319 PGS655319 PQO655319 QAK655319 QKG655319 QUC655319 RDY655319 RNU655319 RXQ655319 SHM655319 SRI655319 TBE655319 TLA655319 TUW655319 UES655319 UOO655319 UYK655319 VIG655319 VSC655319 WBY655319 WLU655319 WVQ655319 I720855 JE720855 TA720855 ACW720855 AMS720855 AWO720855 BGK720855 BQG720855 CAC720855 CJY720855 CTU720855 DDQ720855 DNM720855 DXI720855 EHE720855 ERA720855 FAW720855 FKS720855 FUO720855 GEK720855 GOG720855 GYC720855 HHY720855 HRU720855 IBQ720855 ILM720855 IVI720855 JFE720855 JPA720855 JYW720855 KIS720855 KSO720855 LCK720855 LMG720855 LWC720855 MFY720855 MPU720855 MZQ720855 NJM720855 NTI720855 ODE720855 ONA720855 OWW720855 PGS720855 PQO720855 QAK720855 QKG720855 QUC720855 RDY720855 RNU720855 RXQ720855 SHM720855 SRI720855 TBE720855 TLA720855 TUW720855 UES720855 UOO720855 UYK720855 VIG720855 VSC720855 WBY720855 WLU720855 WVQ720855 I786391 JE786391 TA786391 ACW786391 AMS786391 AWO786391 BGK786391 BQG786391 CAC786391 CJY786391 CTU786391 DDQ786391 DNM786391 DXI786391 EHE786391 ERA786391 FAW786391 FKS786391 FUO786391 GEK786391 GOG786391 GYC786391 HHY786391 HRU786391 IBQ786391 ILM786391 IVI786391 JFE786391 JPA786391 JYW786391 KIS786391 KSO786391 LCK786391 LMG786391 LWC786391 MFY786391 MPU786391 MZQ786391 NJM786391 NTI786391 ODE786391 ONA786391 OWW786391 PGS786391 PQO786391 QAK786391 QKG786391 QUC786391 RDY786391 RNU786391 RXQ786391 SHM786391 SRI786391 TBE786391 TLA786391 TUW786391 UES786391 UOO786391 UYK786391 VIG786391 VSC786391 WBY786391 WLU786391 WVQ786391 I851927 JE851927 TA851927 ACW851927 AMS851927 AWO851927 BGK851927 BQG851927 CAC851927 CJY851927 CTU851927 DDQ851927 DNM851927 DXI851927 EHE851927 ERA851927 FAW851927 FKS851927 FUO851927 GEK851927 GOG851927 GYC851927 HHY851927 HRU851927 IBQ851927 ILM851927 IVI851927 JFE851927 JPA851927 JYW851927 KIS851927 KSO851927 LCK851927 LMG851927 LWC851927 MFY851927 MPU851927 MZQ851927 NJM851927 NTI851927 ODE851927 ONA851927 OWW851927 PGS851927 PQO851927 QAK851927 QKG851927 QUC851927 RDY851927 RNU851927 RXQ851927 SHM851927 SRI851927 TBE851927 TLA851927 TUW851927 UES851927 UOO851927 UYK851927 VIG851927 VSC851927 WBY851927 WLU851927 WVQ851927 I917463 JE917463 TA917463 ACW917463 AMS917463 AWO917463 BGK917463 BQG917463 CAC917463 CJY917463 CTU917463 DDQ917463 DNM917463 DXI917463 EHE917463 ERA917463 FAW917463 FKS917463 FUO917463 GEK917463 GOG917463 GYC917463 HHY917463 HRU917463 IBQ917463 ILM917463 IVI917463 JFE917463 JPA917463 JYW917463 KIS917463 KSO917463 LCK917463 LMG917463 LWC917463 MFY917463 MPU917463 MZQ917463 NJM917463 NTI917463 ODE917463 ONA917463 OWW917463 PGS917463 PQO917463 QAK917463 QKG917463 QUC917463 RDY917463 RNU917463 RXQ917463 SHM917463 SRI917463 TBE917463 TLA917463 TUW917463 UES917463 UOO917463 UYK917463 VIG917463 VSC917463 WBY917463 WLU917463 WVQ917463 I982999 JE982999 TA982999 ACW982999 AMS982999 AWO982999 BGK982999 BQG982999 CAC982999 CJY982999 CTU982999 DDQ982999 DNM982999 DXI982999 EHE982999 ERA982999 FAW982999 FKS982999 FUO982999 GEK982999 GOG982999 GYC982999 HHY982999 HRU982999 IBQ982999 ILM982999 IVI982999 JFE982999 JPA982999 JYW982999 KIS982999 KSO982999 LCK982999 LMG982999 LWC982999 MFY982999 MPU982999 MZQ982999 NJM982999 NTI982999 ODE982999 ONA982999 OWW982999 PGS982999 PQO982999 QAK982999 QKG982999 QUC982999 RDY982999 RNU982999 RXQ982999 SHM982999 SRI982999 TBE982999 TLA982999 TUW982999 UES982999 UOO982999 UYK982999 VIG982999 VSC982999 WBY982999 WLU982999 WVQ982999 N16:P16 JJ16:JL16 TF16:TH16 ADB16:ADD16 AMX16:AMZ16 AWT16:AWV16 BGP16:BGR16 BQL16:BQN16 CAH16:CAJ16 CKD16:CKF16 CTZ16:CUB16 DDV16:DDX16 DNR16:DNT16 DXN16:DXP16 EHJ16:EHL16 ERF16:ERH16 FBB16:FBD16 FKX16:FKZ16 FUT16:FUV16 GEP16:GER16 GOL16:GON16 GYH16:GYJ16 HID16:HIF16 HRZ16:HSB16 IBV16:IBX16 ILR16:ILT16 IVN16:IVP16 JFJ16:JFL16 JPF16:JPH16 JZB16:JZD16 KIX16:KIZ16 KST16:KSV16 LCP16:LCR16 LML16:LMN16 LWH16:LWJ16 MGD16:MGF16 MPZ16:MQB16 MZV16:MZX16 NJR16:NJT16 NTN16:NTP16 ODJ16:ODL16 ONF16:ONH16 OXB16:OXD16 PGX16:PGZ16 PQT16:PQV16 QAP16:QAR16 QKL16:QKN16 QUH16:QUJ16 RED16:REF16 RNZ16:ROB16 RXV16:RXX16 SHR16:SHT16 SRN16:SRP16 TBJ16:TBL16 TLF16:TLH16 TVB16:TVD16 UEX16:UEZ16 UOT16:UOV16 UYP16:UYR16 VIL16:VIN16 VSH16:VSJ16 WCD16:WCF16 WLZ16:WMB16 WVV16:WVX16 N65495:P65495 JJ65495:JL65495 TF65495:TH65495 ADB65495:ADD65495 AMX65495:AMZ65495 AWT65495:AWV65495 BGP65495:BGR65495 BQL65495:BQN65495 CAH65495:CAJ65495 CKD65495:CKF65495 CTZ65495:CUB65495 DDV65495:DDX65495 DNR65495:DNT65495 DXN65495:DXP65495 EHJ65495:EHL65495 ERF65495:ERH65495 FBB65495:FBD65495 FKX65495:FKZ65495 FUT65495:FUV65495 GEP65495:GER65495 GOL65495:GON65495 GYH65495:GYJ65495 HID65495:HIF65495 HRZ65495:HSB65495 IBV65495:IBX65495 ILR65495:ILT65495 IVN65495:IVP65495 JFJ65495:JFL65495 JPF65495:JPH65495 JZB65495:JZD65495 KIX65495:KIZ65495 KST65495:KSV65495 LCP65495:LCR65495 LML65495:LMN65495 LWH65495:LWJ65495 MGD65495:MGF65495 MPZ65495:MQB65495 MZV65495:MZX65495 NJR65495:NJT65495 NTN65495:NTP65495 ODJ65495:ODL65495 ONF65495:ONH65495 OXB65495:OXD65495 PGX65495:PGZ65495 PQT65495:PQV65495 QAP65495:QAR65495 QKL65495:QKN65495 QUH65495:QUJ65495 RED65495:REF65495 RNZ65495:ROB65495 RXV65495:RXX65495 SHR65495:SHT65495 SRN65495:SRP65495 TBJ65495:TBL65495 TLF65495:TLH65495 TVB65495:TVD65495 UEX65495:UEZ65495 UOT65495:UOV65495 UYP65495:UYR65495 VIL65495:VIN65495 VSH65495:VSJ65495 WCD65495:WCF65495 WLZ65495:WMB65495 WVV65495:WVX65495 N131031:P131031 JJ131031:JL131031 TF131031:TH131031 ADB131031:ADD131031 AMX131031:AMZ131031 AWT131031:AWV131031 BGP131031:BGR131031 BQL131031:BQN131031 CAH131031:CAJ131031 CKD131031:CKF131031 CTZ131031:CUB131031 DDV131031:DDX131031 DNR131031:DNT131031 DXN131031:DXP131031 EHJ131031:EHL131031 ERF131031:ERH131031 FBB131031:FBD131031 FKX131031:FKZ131031 FUT131031:FUV131031 GEP131031:GER131031 GOL131031:GON131031 GYH131031:GYJ131031 HID131031:HIF131031 HRZ131031:HSB131031 IBV131031:IBX131031 ILR131031:ILT131031 IVN131031:IVP131031 JFJ131031:JFL131031 JPF131031:JPH131031 JZB131031:JZD131031 KIX131031:KIZ131031 KST131031:KSV131031 LCP131031:LCR131031 LML131031:LMN131031 LWH131031:LWJ131031 MGD131031:MGF131031 MPZ131031:MQB131031 MZV131031:MZX131031 NJR131031:NJT131031 NTN131031:NTP131031 ODJ131031:ODL131031 ONF131031:ONH131031 OXB131031:OXD131031 PGX131031:PGZ131031 PQT131031:PQV131031 QAP131031:QAR131031 QKL131031:QKN131031 QUH131031:QUJ131031 RED131031:REF131031 RNZ131031:ROB131031 RXV131031:RXX131031 SHR131031:SHT131031 SRN131031:SRP131031 TBJ131031:TBL131031 TLF131031:TLH131031 TVB131031:TVD131031 UEX131031:UEZ131031 UOT131031:UOV131031 UYP131031:UYR131031 VIL131031:VIN131031 VSH131031:VSJ131031 WCD131031:WCF131031 WLZ131031:WMB131031 WVV131031:WVX131031 N196567:P196567 JJ196567:JL196567 TF196567:TH196567 ADB196567:ADD196567 AMX196567:AMZ196567 AWT196567:AWV196567 BGP196567:BGR196567 BQL196567:BQN196567 CAH196567:CAJ196567 CKD196567:CKF196567 CTZ196567:CUB196567 DDV196567:DDX196567 DNR196567:DNT196567 DXN196567:DXP196567 EHJ196567:EHL196567 ERF196567:ERH196567 FBB196567:FBD196567 FKX196567:FKZ196567 FUT196567:FUV196567 GEP196567:GER196567 GOL196567:GON196567 GYH196567:GYJ196567 HID196567:HIF196567 HRZ196567:HSB196567 IBV196567:IBX196567 ILR196567:ILT196567 IVN196567:IVP196567 JFJ196567:JFL196567 JPF196567:JPH196567 JZB196567:JZD196567 KIX196567:KIZ196567 KST196567:KSV196567 LCP196567:LCR196567 LML196567:LMN196567 LWH196567:LWJ196567 MGD196567:MGF196567 MPZ196567:MQB196567 MZV196567:MZX196567 NJR196567:NJT196567 NTN196567:NTP196567 ODJ196567:ODL196567 ONF196567:ONH196567 OXB196567:OXD196567 PGX196567:PGZ196567 PQT196567:PQV196567 QAP196567:QAR196567 QKL196567:QKN196567 QUH196567:QUJ196567 RED196567:REF196567 RNZ196567:ROB196567 RXV196567:RXX196567 SHR196567:SHT196567 SRN196567:SRP196567 TBJ196567:TBL196567 TLF196567:TLH196567 TVB196567:TVD196567 UEX196567:UEZ196567 UOT196567:UOV196567 UYP196567:UYR196567 VIL196567:VIN196567 VSH196567:VSJ196567 WCD196567:WCF196567 WLZ196567:WMB196567 WVV196567:WVX196567 N262103:P262103 JJ262103:JL262103 TF262103:TH262103 ADB262103:ADD262103 AMX262103:AMZ262103 AWT262103:AWV262103 BGP262103:BGR262103 BQL262103:BQN262103 CAH262103:CAJ262103 CKD262103:CKF262103 CTZ262103:CUB262103 DDV262103:DDX262103 DNR262103:DNT262103 DXN262103:DXP262103 EHJ262103:EHL262103 ERF262103:ERH262103 FBB262103:FBD262103 FKX262103:FKZ262103 FUT262103:FUV262103 GEP262103:GER262103 GOL262103:GON262103 GYH262103:GYJ262103 HID262103:HIF262103 HRZ262103:HSB262103 IBV262103:IBX262103 ILR262103:ILT262103 IVN262103:IVP262103 JFJ262103:JFL262103 JPF262103:JPH262103 JZB262103:JZD262103 KIX262103:KIZ262103 KST262103:KSV262103 LCP262103:LCR262103 LML262103:LMN262103 LWH262103:LWJ262103 MGD262103:MGF262103 MPZ262103:MQB262103 MZV262103:MZX262103 NJR262103:NJT262103 NTN262103:NTP262103 ODJ262103:ODL262103 ONF262103:ONH262103 OXB262103:OXD262103 PGX262103:PGZ262103 PQT262103:PQV262103 QAP262103:QAR262103 QKL262103:QKN262103 QUH262103:QUJ262103 RED262103:REF262103 RNZ262103:ROB262103 RXV262103:RXX262103 SHR262103:SHT262103 SRN262103:SRP262103 TBJ262103:TBL262103 TLF262103:TLH262103 TVB262103:TVD262103 UEX262103:UEZ262103 UOT262103:UOV262103 UYP262103:UYR262103 VIL262103:VIN262103 VSH262103:VSJ262103 WCD262103:WCF262103 WLZ262103:WMB262103 WVV262103:WVX262103 N327639:P327639 JJ327639:JL327639 TF327639:TH327639 ADB327639:ADD327639 AMX327639:AMZ327639 AWT327639:AWV327639 BGP327639:BGR327639 BQL327639:BQN327639 CAH327639:CAJ327639 CKD327639:CKF327639 CTZ327639:CUB327639 DDV327639:DDX327639 DNR327639:DNT327639 DXN327639:DXP327639 EHJ327639:EHL327639 ERF327639:ERH327639 FBB327639:FBD327639 FKX327639:FKZ327639 FUT327639:FUV327639 GEP327639:GER327639 GOL327639:GON327639 GYH327639:GYJ327639 HID327639:HIF327639 HRZ327639:HSB327639 IBV327639:IBX327639 ILR327639:ILT327639 IVN327639:IVP327639 JFJ327639:JFL327639 JPF327639:JPH327639 JZB327639:JZD327639 KIX327639:KIZ327639 KST327639:KSV327639 LCP327639:LCR327639 LML327639:LMN327639 LWH327639:LWJ327639 MGD327639:MGF327639 MPZ327639:MQB327639 MZV327639:MZX327639 NJR327639:NJT327639 NTN327639:NTP327639 ODJ327639:ODL327639 ONF327639:ONH327639 OXB327639:OXD327639 PGX327639:PGZ327639 PQT327639:PQV327639 QAP327639:QAR327639 QKL327639:QKN327639 QUH327639:QUJ327639 RED327639:REF327639 RNZ327639:ROB327639 RXV327639:RXX327639 SHR327639:SHT327639 SRN327639:SRP327639 TBJ327639:TBL327639 TLF327639:TLH327639 TVB327639:TVD327639 UEX327639:UEZ327639 UOT327639:UOV327639 UYP327639:UYR327639 VIL327639:VIN327639 VSH327639:VSJ327639 WCD327639:WCF327639 WLZ327639:WMB327639 WVV327639:WVX327639 N393175:P393175 JJ393175:JL393175 TF393175:TH393175 ADB393175:ADD393175 AMX393175:AMZ393175 AWT393175:AWV393175 BGP393175:BGR393175 BQL393175:BQN393175 CAH393175:CAJ393175 CKD393175:CKF393175 CTZ393175:CUB393175 DDV393175:DDX393175 DNR393175:DNT393175 DXN393175:DXP393175 EHJ393175:EHL393175 ERF393175:ERH393175 FBB393175:FBD393175 FKX393175:FKZ393175 FUT393175:FUV393175 GEP393175:GER393175 GOL393175:GON393175 GYH393175:GYJ393175 HID393175:HIF393175 HRZ393175:HSB393175 IBV393175:IBX393175 ILR393175:ILT393175 IVN393175:IVP393175 JFJ393175:JFL393175 JPF393175:JPH393175 JZB393175:JZD393175 KIX393175:KIZ393175 KST393175:KSV393175 LCP393175:LCR393175 LML393175:LMN393175 LWH393175:LWJ393175 MGD393175:MGF393175 MPZ393175:MQB393175 MZV393175:MZX393175 NJR393175:NJT393175 NTN393175:NTP393175 ODJ393175:ODL393175 ONF393175:ONH393175 OXB393175:OXD393175 PGX393175:PGZ393175 PQT393175:PQV393175 QAP393175:QAR393175 QKL393175:QKN393175 QUH393175:QUJ393175 RED393175:REF393175 RNZ393175:ROB393175 RXV393175:RXX393175 SHR393175:SHT393175 SRN393175:SRP393175 TBJ393175:TBL393175 TLF393175:TLH393175 TVB393175:TVD393175 UEX393175:UEZ393175 UOT393175:UOV393175 UYP393175:UYR393175 VIL393175:VIN393175 VSH393175:VSJ393175 WCD393175:WCF393175 WLZ393175:WMB393175 WVV393175:WVX393175 N458711:P458711 JJ458711:JL458711 TF458711:TH458711 ADB458711:ADD458711 AMX458711:AMZ458711 AWT458711:AWV458711 BGP458711:BGR458711 BQL458711:BQN458711 CAH458711:CAJ458711 CKD458711:CKF458711 CTZ458711:CUB458711 DDV458711:DDX458711 DNR458711:DNT458711 DXN458711:DXP458711 EHJ458711:EHL458711 ERF458711:ERH458711 FBB458711:FBD458711 FKX458711:FKZ458711 FUT458711:FUV458711 GEP458711:GER458711 GOL458711:GON458711 GYH458711:GYJ458711 HID458711:HIF458711 HRZ458711:HSB458711 IBV458711:IBX458711 ILR458711:ILT458711 IVN458711:IVP458711 JFJ458711:JFL458711 JPF458711:JPH458711 JZB458711:JZD458711 KIX458711:KIZ458711 KST458711:KSV458711 LCP458711:LCR458711 LML458711:LMN458711 LWH458711:LWJ458711 MGD458711:MGF458711 MPZ458711:MQB458711 MZV458711:MZX458711 NJR458711:NJT458711 NTN458711:NTP458711 ODJ458711:ODL458711 ONF458711:ONH458711 OXB458711:OXD458711 PGX458711:PGZ458711 PQT458711:PQV458711 QAP458711:QAR458711 QKL458711:QKN458711 QUH458711:QUJ458711 RED458711:REF458711 RNZ458711:ROB458711 RXV458711:RXX458711 SHR458711:SHT458711 SRN458711:SRP458711 TBJ458711:TBL458711 TLF458711:TLH458711 TVB458711:TVD458711 UEX458711:UEZ458711 UOT458711:UOV458711 UYP458711:UYR458711 VIL458711:VIN458711 VSH458711:VSJ458711 WCD458711:WCF458711 WLZ458711:WMB458711 WVV458711:WVX458711 N524247:P524247 JJ524247:JL524247 TF524247:TH524247 ADB524247:ADD524247 AMX524247:AMZ524247 AWT524247:AWV524247 BGP524247:BGR524247 BQL524247:BQN524247 CAH524247:CAJ524247 CKD524247:CKF524247 CTZ524247:CUB524247 DDV524247:DDX524247 DNR524247:DNT524247 DXN524247:DXP524247 EHJ524247:EHL524247 ERF524247:ERH524247 FBB524247:FBD524247 FKX524247:FKZ524247 FUT524247:FUV524247 GEP524247:GER524247 GOL524247:GON524247 GYH524247:GYJ524247 HID524247:HIF524247 HRZ524247:HSB524247 IBV524247:IBX524247 ILR524247:ILT524247 IVN524247:IVP524247 JFJ524247:JFL524247 JPF524247:JPH524247 JZB524247:JZD524247 KIX524247:KIZ524247 KST524247:KSV524247 LCP524247:LCR524247 LML524247:LMN524247 LWH524247:LWJ524247 MGD524247:MGF524247 MPZ524247:MQB524247 MZV524247:MZX524247 NJR524247:NJT524247 NTN524247:NTP524247 ODJ524247:ODL524247 ONF524247:ONH524247 OXB524247:OXD524247 PGX524247:PGZ524247 PQT524247:PQV524247 QAP524247:QAR524247 QKL524247:QKN524247 QUH524247:QUJ524247 RED524247:REF524247 RNZ524247:ROB524247 RXV524247:RXX524247 SHR524247:SHT524247 SRN524247:SRP524247 TBJ524247:TBL524247 TLF524247:TLH524247 TVB524247:TVD524247 UEX524247:UEZ524247 UOT524247:UOV524247 UYP524247:UYR524247 VIL524247:VIN524247 VSH524247:VSJ524247 WCD524247:WCF524247 WLZ524247:WMB524247 WVV524247:WVX524247 N589783:P589783 JJ589783:JL589783 TF589783:TH589783 ADB589783:ADD589783 AMX589783:AMZ589783 AWT589783:AWV589783 BGP589783:BGR589783 BQL589783:BQN589783 CAH589783:CAJ589783 CKD589783:CKF589783 CTZ589783:CUB589783 DDV589783:DDX589783 DNR589783:DNT589783 DXN589783:DXP589783 EHJ589783:EHL589783 ERF589783:ERH589783 FBB589783:FBD589783 FKX589783:FKZ589783 FUT589783:FUV589783 GEP589783:GER589783 GOL589783:GON589783 GYH589783:GYJ589783 HID589783:HIF589783 HRZ589783:HSB589783 IBV589783:IBX589783 ILR589783:ILT589783 IVN589783:IVP589783 JFJ589783:JFL589783 JPF589783:JPH589783 JZB589783:JZD589783 KIX589783:KIZ589783 KST589783:KSV589783 LCP589783:LCR589783 LML589783:LMN589783 LWH589783:LWJ589783 MGD589783:MGF589783 MPZ589783:MQB589783 MZV589783:MZX589783 NJR589783:NJT589783 NTN589783:NTP589783 ODJ589783:ODL589783 ONF589783:ONH589783 OXB589783:OXD589783 PGX589783:PGZ589783 PQT589783:PQV589783 QAP589783:QAR589783 QKL589783:QKN589783 QUH589783:QUJ589783 RED589783:REF589783 RNZ589783:ROB589783 RXV589783:RXX589783 SHR589783:SHT589783 SRN589783:SRP589783 TBJ589783:TBL589783 TLF589783:TLH589783 TVB589783:TVD589783 UEX589783:UEZ589783 UOT589783:UOV589783 UYP589783:UYR589783 VIL589783:VIN589783 VSH589783:VSJ589783 WCD589783:WCF589783 WLZ589783:WMB589783 WVV589783:WVX589783 N655319:P655319 JJ655319:JL655319 TF655319:TH655319 ADB655319:ADD655319 AMX655319:AMZ655319 AWT655319:AWV655319 BGP655319:BGR655319 BQL655319:BQN655319 CAH655319:CAJ655319 CKD655319:CKF655319 CTZ655319:CUB655319 DDV655319:DDX655319 DNR655319:DNT655319 DXN655319:DXP655319 EHJ655319:EHL655319 ERF655319:ERH655319 FBB655319:FBD655319 FKX655319:FKZ655319 FUT655319:FUV655319 GEP655319:GER655319 GOL655319:GON655319 GYH655319:GYJ655319 HID655319:HIF655319 HRZ655319:HSB655319 IBV655319:IBX655319 ILR655319:ILT655319 IVN655319:IVP655319 JFJ655319:JFL655319 JPF655319:JPH655319 JZB655319:JZD655319 KIX655319:KIZ655319 KST655319:KSV655319 LCP655319:LCR655319 LML655319:LMN655319 LWH655319:LWJ655319 MGD655319:MGF655319 MPZ655319:MQB655319 MZV655319:MZX655319 NJR655319:NJT655319 NTN655319:NTP655319 ODJ655319:ODL655319 ONF655319:ONH655319 OXB655319:OXD655319 PGX655319:PGZ655319 PQT655319:PQV655319 QAP655319:QAR655319 QKL655319:QKN655319 QUH655319:QUJ655319 RED655319:REF655319 RNZ655319:ROB655319 RXV655319:RXX655319 SHR655319:SHT655319 SRN655319:SRP655319 TBJ655319:TBL655319 TLF655319:TLH655319 TVB655319:TVD655319 UEX655319:UEZ655319 UOT655319:UOV655319 UYP655319:UYR655319 VIL655319:VIN655319 VSH655319:VSJ655319 WCD655319:WCF655319 WLZ655319:WMB655319 WVV655319:WVX655319 N720855:P720855 JJ720855:JL720855 TF720855:TH720855 ADB720855:ADD720855 AMX720855:AMZ720855 AWT720855:AWV720855 BGP720855:BGR720855 BQL720855:BQN720855 CAH720855:CAJ720855 CKD720855:CKF720855 CTZ720855:CUB720855 DDV720855:DDX720855 DNR720855:DNT720855 DXN720855:DXP720855 EHJ720855:EHL720855 ERF720855:ERH720855 FBB720855:FBD720855 FKX720855:FKZ720855 FUT720855:FUV720855 GEP720855:GER720855 GOL720855:GON720855 GYH720855:GYJ720855 HID720855:HIF720855 HRZ720855:HSB720855 IBV720855:IBX720855 ILR720855:ILT720855 IVN720855:IVP720855 JFJ720855:JFL720855 JPF720855:JPH720855 JZB720855:JZD720855 KIX720855:KIZ720855 KST720855:KSV720855 LCP720855:LCR720855 LML720855:LMN720855 LWH720855:LWJ720855 MGD720855:MGF720855 MPZ720855:MQB720855 MZV720855:MZX720855 NJR720855:NJT720855 NTN720855:NTP720855 ODJ720855:ODL720855 ONF720855:ONH720855 OXB720855:OXD720855 PGX720855:PGZ720855 PQT720855:PQV720855 QAP720855:QAR720855 QKL720855:QKN720855 QUH720855:QUJ720855 RED720855:REF720855 RNZ720855:ROB720855 RXV720855:RXX720855 SHR720855:SHT720855 SRN720855:SRP720855 TBJ720855:TBL720855 TLF720855:TLH720855 TVB720855:TVD720855 UEX720855:UEZ720855 UOT720855:UOV720855 UYP720855:UYR720855 VIL720855:VIN720855 VSH720855:VSJ720855 WCD720855:WCF720855 WLZ720855:WMB720855 WVV720855:WVX720855 N786391:P786391 JJ786391:JL786391 TF786391:TH786391 ADB786391:ADD786391 AMX786391:AMZ786391 AWT786391:AWV786391 BGP786391:BGR786391 BQL786391:BQN786391 CAH786391:CAJ786391 CKD786391:CKF786391 CTZ786391:CUB786391 DDV786391:DDX786391 DNR786391:DNT786391 DXN786391:DXP786391 EHJ786391:EHL786391 ERF786391:ERH786391 FBB786391:FBD786391 FKX786391:FKZ786391 FUT786391:FUV786391 GEP786391:GER786391 GOL786391:GON786391 GYH786391:GYJ786391 HID786391:HIF786391 HRZ786391:HSB786391 IBV786391:IBX786391 ILR786391:ILT786391 IVN786391:IVP786391 JFJ786391:JFL786391 JPF786391:JPH786391 JZB786391:JZD786391 KIX786391:KIZ786391 KST786391:KSV786391 LCP786391:LCR786391 LML786391:LMN786391 LWH786391:LWJ786391 MGD786391:MGF786391 MPZ786391:MQB786391 MZV786391:MZX786391 NJR786391:NJT786391 NTN786391:NTP786391 ODJ786391:ODL786391 ONF786391:ONH786391 OXB786391:OXD786391 PGX786391:PGZ786391 PQT786391:PQV786391 QAP786391:QAR786391 QKL786391:QKN786391 QUH786391:QUJ786391 RED786391:REF786391 RNZ786391:ROB786391 RXV786391:RXX786391 SHR786391:SHT786391 SRN786391:SRP786391 TBJ786391:TBL786391 TLF786391:TLH786391 TVB786391:TVD786391 UEX786391:UEZ786391 UOT786391:UOV786391 UYP786391:UYR786391 VIL786391:VIN786391 VSH786391:VSJ786391 WCD786391:WCF786391 WLZ786391:WMB786391 WVV786391:WVX786391 N851927:P851927 JJ851927:JL851927 TF851927:TH851927 ADB851927:ADD851927 AMX851927:AMZ851927 AWT851927:AWV851927 BGP851927:BGR851927 BQL851927:BQN851927 CAH851927:CAJ851927 CKD851927:CKF851927 CTZ851927:CUB851927 DDV851927:DDX851927 DNR851927:DNT851927 DXN851927:DXP851927 EHJ851927:EHL851927 ERF851927:ERH851927 FBB851927:FBD851927 FKX851927:FKZ851927 FUT851927:FUV851927 GEP851927:GER851927 GOL851927:GON851927 GYH851927:GYJ851927 HID851927:HIF851927 HRZ851927:HSB851927 IBV851927:IBX851927 ILR851927:ILT851927 IVN851927:IVP851927 JFJ851927:JFL851927 JPF851927:JPH851927 JZB851927:JZD851927 KIX851927:KIZ851927 KST851927:KSV851927 LCP851927:LCR851927 LML851927:LMN851927 LWH851927:LWJ851927 MGD851927:MGF851927 MPZ851927:MQB851927 MZV851927:MZX851927 NJR851927:NJT851927 NTN851927:NTP851927 ODJ851927:ODL851927 ONF851927:ONH851927 OXB851927:OXD851927 PGX851927:PGZ851927 PQT851927:PQV851927 QAP851927:QAR851927 QKL851927:QKN851927 QUH851927:QUJ851927 RED851927:REF851927 RNZ851927:ROB851927 RXV851927:RXX851927 SHR851927:SHT851927 SRN851927:SRP851927 TBJ851927:TBL851927 TLF851927:TLH851927 TVB851927:TVD851927 UEX851927:UEZ851927 UOT851927:UOV851927 UYP851927:UYR851927 VIL851927:VIN851927 VSH851927:VSJ851927 WCD851927:WCF851927 WLZ851927:WMB851927 WVV851927:WVX851927 N917463:P917463 JJ917463:JL917463 TF917463:TH917463 ADB917463:ADD917463 AMX917463:AMZ917463 AWT917463:AWV917463 BGP917463:BGR917463 BQL917463:BQN917463 CAH917463:CAJ917463 CKD917463:CKF917463 CTZ917463:CUB917463 DDV917463:DDX917463 DNR917463:DNT917463 DXN917463:DXP917463 EHJ917463:EHL917463 ERF917463:ERH917463 FBB917463:FBD917463 FKX917463:FKZ917463 FUT917463:FUV917463 GEP917463:GER917463 GOL917463:GON917463 GYH917463:GYJ917463 HID917463:HIF917463 HRZ917463:HSB917463 IBV917463:IBX917463 ILR917463:ILT917463 IVN917463:IVP917463 JFJ917463:JFL917463 JPF917463:JPH917463 JZB917463:JZD917463 KIX917463:KIZ917463 KST917463:KSV917463 LCP917463:LCR917463 LML917463:LMN917463 LWH917463:LWJ917463 MGD917463:MGF917463 MPZ917463:MQB917463 MZV917463:MZX917463 NJR917463:NJT917463 NTN917463:NTP917463 ODJ917463:ODL917463 ONF917463:ONH917463 OXB917463:OXD917463 PGX917463:PGZ917463 PQT917463:PQV917463 QAP917463:QAR917463 QKL917463:QKN917463 QUH917463:QUJ917463 RED917463:REF917463 RNZ917463:ROB917463 RXV917463:RXX917463 SHR917463:SHT917463 SRN917463:SRP917463 TBJ917463:TBL917463 TLF917463:TLH917463 TVB917463:TVD917463 UEX917463:UEZ917463 UOT917463:UOV917463 UYP917463:UYR917463 VIL917463:VIN917463 VSH917463:VSJ917463 WCD917463:WCF917463 WLZ917463:WMB917463 WVV917463:WVX917463 N982999:P982999 JJ982999:JL982999 TF982999:TH982999 ADB982999:ADD982999 AMX982999:AMZ982999 AWT982999:AWV982999 BGP982999:BGR982999 BQL982999:BQN982999 CAH982999:CAJ982999 CKD982999:CKF982999 CTZ982999:CUB982999 DDV982999:DDX982999 DNR982999:DNT982999 DXN982999:DXP982999 EHJ982999:EHL982999 ERF982999:ERH982999 FBB982999:FBD982999 FKX982999:FKZ982999 FUT982999:FUV982999 GEP982999:GER982999 GOL982999:GON982999 GYH982999:GYJ982999 HID982999:HIF982999 HRZ982999:HSB982999 IBV982999:IBX982999 ILR982999:ILT982999 IVN982999:IVP982999 JFJ982999:JFL982999 JPF982999:JPH982999 JZB982999:JZD982999 KIX982999:KIZ982999 KST982999:KSV982999 LCP982999:LCR982999 LML982999:LMN982999 LWH982999:LWJ982999 MGD982999:MGF982999 MPZ982999:MQB982999 MZV982999:MZX982999 NJR982999:NJT982999 NTN982999:NTP982999 ODJ982999:ODL982999 ONF982999:ONH982999 OXB982999:OXD982999 PGX982999:PGZ982999 PQT982999:PQV982999 QAP982999:QAR982999 QKL982999:QKN982999 QUH982999:QUJ982999 RED982999:REF982999 RNZ982999:ROB982999 RXV982999:RXX982999 SHR982999:SHT982999 SRN982999:SRP982999 TBJ982999:TBL982999 TLF982999:TLH982999 TVB982999:TVD982999 UEX982999:UEZ982999 UOT982999:UOV982999 UYP982999:UYR982999 VIL982999:VIN982999 VSH982999:VSJ982999 WCD982999:WCF982999 WLZ982999:WMB982999 WVV982999:WVX982999" xr:uid="{00000000-0002-0000-0000-000000000000}">
      <formula1>42855</formula1>
    </dataValidation>
  </dataValidations>
  <hyperlinks>
    <hyperlink ref="G34" r:id="rId1" xr:uid="{00000000-0004-0000-0000-000000000000}"/>
    <hyperlink ref="G35" r:id="rId2" xr:uid="{00000000-0004-0000-0000-000001000000}"/>
    <hyperlink ref="G42" r:id="rId3" xr:uid="{00000000-0004-0000-0000-000002000000}"/>
  </hyperlinks>
  <pageMargins left="0.70866141732283472" right="0.70866141732283472" top="0.74803149606299213" bottom="0.74803149606299213" header="0.31496062992125984" footer="0.31496062992125984"/>
  <pageSetup paperSize="9" scale="77" fitToHeight="6" orientation="landscape"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
  <sheetViews>
    <sheetView topLeftCell="E1" zoomScale="70" zoomScaleNormal="70" zoomScalePageLayoutView="80" workbookViewId="0">
      <selection activeCell="L22" sqref="L22"/>
    </sheetView>
  </sheetViews>
  <sheetFormatPr defaultColWidth="9.140625" defaultRowHeight="15" x14ac:dyDescent="0.25"/>
  <cols>
    <col min="1" max="1" width="5.42578125" style="1" customWidth="1"/>
    <col min="2" max="3" width="23" style="1" customWidth="1"/>
    <col min="4" max="4" width="44.140625" style="1" customWidth="1"/>
    <col min="5" max="5" width="25.42578125" style="1" customWidth="1"/>
    <col min="6" max="6" width="27.85546875" style="1" customWidth="1"/>
    <col min="7" max="7" width="21.85546875" style="1" customWidth="1"/>
    <col min="8" max="8" width="22.140625" style="1" customWidth="1"/>
    <col min="9" max="9" width="43.140625" style="23" customWidth="1"/>
    <col min="10" max="10" width="24.85546875" style="1" customWidth="1"/>
    <col min="11" max="11" width="24" style="1" customWidth="1"/>
    <col min="12" max="12" width="33.140625" style="1" customWidth="1"/>
    <col min="13" max="13" width="16.5703125" style="1" customWidth="1"/>
    <col min="14" max="14" width="14.5703125" style="1" customWidth="1"/>
    <col min="15" max="15" width="5.5703125" style="1" customWidth="1"/>
    <col min="16" max="16" width="9.85546875" style="1" customWidth="1"/>
    <col min="17" max="17" width="0.140625" style="1" customWidth="1"/>
    <col min="18" max="18" width="9.140625" style="1" customWidth="1"/>
    <col min="19" max="21" width="0.140625" style="1" customWidth="1"/>
    <col min="22" max="16384" width="9.140625" style="1"/>
  </cols>
  <sheetData>
    <row r="1" spans="1:17" ht="15" customHeight="1" x14ac:dyDescent="0.25">
      <c r="A1" s="305"/>
      <c r="B1" s="306"/>
      <c r="C1" s="306"/>
      <c r="D1" s="306"/>
      <c r="E1" s="306"/>
      <c r="F1" s="306"/>
      <c r="G1" s="306"/>
      <c r="H1" s="306"/>
      <c r="I1" s="306"/>
      <c r="J1" s="306"/>
      <c r="K1" s="306"/>
      <c r="L1" s="306"/>
      <c r="M1" s="306"/>
      <c r="N1" s="307"/>
    </row>
    <row r="2" spans="1:17" ht="15" customHeight="1" x14ac:dyDescent="0.25">
      <c r="A2" s="308"/>
      <c r="B2" s="309"/>
      <c r="C2" s="309"/>
      <c r="D2" s="309"/>
      <c r="E2" s="309"/>
      <c r="F2" s="309"/>
      <c r="G2" s="309"/>
      <c r="H2" s="309"/>
      <c r="I2" s="309"/>
      <c r="J2" s="309"/>
      <c r="K2" s="309"/>
      <c r="L2" s="309"/>
      <c r="M2" s="309"/>
      <c r="N2" s="310"/>
    </row>
    <row r="3" spans="1:17" ht="28.5" customHeight="1" x14ac:dyDescent="0.25">
      <c r="A3" s="311" t="s">
        <v>116</v>
      </c>
      <c r="B3" s="312"/>
      <c r="C3" s="312"/>
      <c r="D3" s="312"/>
      <c r="E3" s="312"/>
      <c r="F3" s="312"/>
      <c r="G3" s="312"/>
      <c r="H3" s="312"/>
      <c r="I3" s="312"/>
      <c r="J3" s="312"/>
      <c r="K3" s="312"/>
      <c r="L3" s="312"/>
      <c r="M3" s="312"/>
      <c r="N3" s="313"/>
    </row>
    <row r="4" spans="1:17" ht="44.25" customHeight="1" x14ac:dyDescent="0.25">
      <c r="A4" s="27" t="s">
        <v>0</v>
      </c>
      <c r="B4" s="25" t="s">
        <v>136</v>
      </c>
      <c r="C4" s="25" t="s">
        <v>62</v>
      </c>
      <c r="D4" s="25" t="s">
        <v>140</v>
      </c>
      <c r="E4" s="25" t="s">
        <v>2</v>
      </c>
      <c r="F4" s="25" t="s">
        <v>3</v>
      </c>
      <c r="G4" s="25" t="s">
        <v>4</v>
      </c>
      <c r="H4" s="26" t="s">
        <v>5</v>
      </c>
      <c r="I4" s="28" t="s">
        <v>6</v>
      </c>
      <c r="J4" s="25" t="s">
        <v>7</v>
      </c>
      <c r="K4" s="25" t="s">
        <v>8</v>
      </c>
      <c r="L4" s="25" t="s">
        <v>9</v>
      </c>
      <c r="M4" s="25" t="s">
        <v>137</v>
      </c>
      <c r="N4" s="29" t="s">
        <v>63</v>
      </c>
      <c r="Q4" s="31" t="s">
        <v>64</v>
      </c>
    </row>
    <row r="5" spans="1:17" ht="105" x14ac:dyDescent="0.25">
      <c r="A5" s="85" t="s">
        <v>11</v>
      </c>
      <c r="B5" s="86" t="s">
        <v>147</v>
      </c>
      <c r="C5" s="86" t="s">
        <v>151</v>
      </c>
      <c r="D5" s="86" t="s">
        <v>162</v>
      </c>
      <c r="E5" s="87"/>
      <c r="F5" s="87"/>
      <c r="G5" s="88"/>
      <c r="H5" s="89"/>
      <c r="I5" s="90"/>
      <c r="J5" s="91"/>
      <c r="K5" s="91"/>
      <c r="L5" s="91"/>
      <c r="M5" s="91"/>
      <c r="N5" s="92"/>
      <c r="Q5" s="31" t="s">
        <v>65</v>
      </c>
    </row>
    <row r="6" spans="1:17" x14ac:dyDescent="0.25">
      <c r="A6" s="32" t="s">
        <v>78</v>
      </c>
      <c r="B6" s="33"/>
      <c r="C6" s="51"/>
      <c r="D6" s="33"/>
      <c r="E6" s="33"/>
      <c r="F6" s="33"/>
      <c r="G6" s="33"/>
      <c r="H6" s="33"/>
      <c r="I6" s="34"/>
      <c r="J6" s="93">
        <f>SUBTOTAL(109,Tabela1[Kwota dokumentu brutto])</f>
        <v>0</v>
      </c>
      <c r="K6" s="94">
        <f>SUBTOTAL(109,Tabela1[Kwota dokumentu netto])</f>
        <v>0</v>
      </c>
      <c r="L6" s="94">
        <f>SUBTOTAL(109,Tabela1[Kwota wydatków kwalifikowalnych])</f>
        <v>0</v>
      </c>
      <c r="M6" s="94">
        <f>SUBTOTAL(109,Tabela1[w tym VAT kwalifikowany])</f>
        <v>0</v>
      </c>
      <c r="N6" s="95"/>
    </row>
  </sheetData>
  <mergeCells count="2">
    <mergeCell ref="A1:N2"/>
    <mergeCell ref="A3:N3"/>
  </mergeCells>
  <dataValidations count="1">
    <dataValidation type="list" allowBlank="1" showInputMessage="1" showErrorMessage="1" sqref="N5" xr:uid="{00000000-0002-0000-0100-000000000000}">
      <formula1>$Q$4:$Q$5</formula1>
    </dataValidation>
  </dataValidations>
  <pageMargins left="0.23622047244094491" right="0.23622047244094491" top="0.74803149606299213" bottom="0.74803149606299213" header="0.31496062992125984" footer="0.31496062992125984"/>
  <pageSetup paperSize="9" scale="53" orientation="landscape" horizontalDpi="4294967295" verticalDpi="4294967295" r:id="rId1"/>
  <headerFooter>
    <oddFooter>Strona &amp;P z &amp;N</odd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workbookViewId="0">
      <selection activeCell="G15" sqref="G15:P15"/>
    </sheetView>
  </sheetViews>
  <sheetFormatPr defaultRowHeight="15" x14ac:dyDescent="0.25"/>
  <sheetData>
    <row r="1" spans="1:16" x14ac:dyDescent="0.25">
      <c r="A1" s="316" t="s">
        <v>120</v>
      </c>
      <c r="B1" s="317"/>
      <c r="C1" s="317"/>
      <c r="D1" s="317"/>
      <c r="E1" s="317"/>
      <c r="F1" s="317"/>
      <c r="G1" s="317"/>
      <c r="H1" s="317"/>
      <c r="I1" s="317"/>
      <c r="J1" s="317"/>
      <c r="K1" s="317"/>
      <c r="L1" s="317"/>
      <c r="M1" s="317"/>
      <c r="N1" s="317"/>
      <c r="O1" s="317"/>
      <c r="P1" s="318"/>
    </row>
    <row r="2" spans="1:16" x14ac:dyDescent="0.25">
      <c r="A2" s="328" t="s">
        <v>139</v>
      </c>
      <c r="B2" s="329"/>
      <c r="C2" s="329"/>
      <c r="D2" s="329"/>
      <c r="E2" s="329"/>
      <c r="F2" s="329"/>
      <c r="G2" s="329"/>
      <c r="H2" s="329"/>
      <c r="I2" s="329"/>
      <c r="J2" s="329"/>
      <c r="K2" s="329"/>
      <c r="L2" s="329"/>
      <c r="M2" s="329"/>
      <c r="N2" s="329"/>
      <c r="O2" s="329"/>
      <c r="P2" s="330"/>
    </row>
    <row r="3" spans="1:16" x14ac:dyDescent="0.25">
      <c r="A3" s="319" t="s">
        <v>66</v>
      </c>
      <c r="B3" s="320"/>
      <c r="C3" s="320"/>
      <c r="D3" s="320"/>
      <c r="E3" s="320"/>
      <c r="F3" s="320"/>
      <c r="G3" s="320"/>
      <c r="H3" s="320"/>
      <c r="I3" s="320"/>
      <c r="J3" s="320"/>
      <c r="K3" s="320"/>
      <c r="L3" s="320"/>
      <c r="M3" s="320"/>
      <c r="N3" s="320"/>
      <c r="O3" s="320"/>
      <c r="P3" s="321"/>
    </row>
    <row r="4" spans="1:16" x14ac:dyDescent="0.25">
      <c r="A4" s="12"/>
      <c r="B4" s="132" t="s">
        <v>163</v>
      </c>
      <c r="C4" s="133"/>
      <c r="D4" s="133"/>
      <c r="E4" s="133"/>
      <c r="F4" s="133"/>
      <c r="G4" s="133"/>
      <c r="H4" s="133"/>
      <c r="I4" s="133"/>
      <c r="J4" s="133"/>
      <c r="K4" s="133"/>
      <c r="L4" s="133"/>
      <c r="M4" s="133"/>
      <c r="N4" s="133"/>
      <c r="O4" s="322"/>
      <c r="P4" s="11"/>
    </row>
    <row r="5" spans="1:16" x14ac:dyDescent="0.25">
      <c r="A5" s="323"/>
      <c r="B5" s="164"/>
      <c r="C5" s="164"/>
      <c r="D5" s="164"/>
      <c r="E5" s="164"/>
      <c r="F5" s="164"/>
      <c r="G5" s="164"/>
      <c r="H5" s="164"/>
      <c r="I5" s="164"/>
      <c r="J5" s="164"/>
      <c r="K5" s="164"/>
      <c r="L5" s="164"/>
      <c r="M5" s="164"/>
      <c r="N5" s="164"/>
      <c r="O5" s="164"/>
      <c r="P5" s="324"/>
    </row>
    <row r="6" spans="1:16" x14ac:dyDescent="0.25">
      <c r="A6" s="325" t="s">
        <v>67</v>
      </c>
      <c r="B6" s="326"/>
      <c r="C6" s="326"/>
      <c r="D6" s="326"/>
      <c r="E6" s="326"/>
      <c r="F6" s="326"/>
      <c r="G6" s="326"/>
      <c r="H6" s="326"/>
      <c r="I6" s="326"/>
      <c r="J6" s="326"/>
      <c r="K6" s="326"/>
      <c r="L6" s="326"/>
      <c r="M6" s="326"/>
      <c r="N6" s="326"/>
      <c r="O6" s="326"/>
      <c r="P6" s="327"/>
    </row>
    <row r="7" spans="1:16" x14ac:dyDescent="0.25">
      <c r="A7" s="314" t="s">
        <v>50</v>
      </c>
      <c r="B7" s="130"/>
      <c r="C7" s="130"/>
      <c r="D7" s="130"/>
      <c r="E7" s="130"/>
      <c r="F7" s="131"/>
      <c r="G7" s="148" t="s">
        <v>164</v>
      </c>
      <c r="H7" s="149"/>
      <c r="I7" s="149"/>
      <c r="J7" s="149"/>
      <c r="K7" s="149"/>
      <c r="L7" s="149"/>
      <c r="M7" s="149"/>
      <c r="N7" s="149"/>
      <c r="O7" s="149"/>
      <c r="P7" s="315"/>
    </row>
    <row r="8" spans="1:16" x14ac:dyDescent="0.25">
      <c r="A8" s="314" t="s">
        <v>49</v>
      </c>
      <c r="B8" s="130"/>
      <c r="C8" s="130"/>
      <c r="D8" s="130"/>
      <c r="E8" s="130"/>
      <c r="F8" s="131"/>
      <c r="G8" s="132" t="s">
        <v>165</v>
      </c>
      <c r="H8" s="133"/>
      <c r="I8" s="133"/>
      <c r="J8" s="133"/>
      <c r="K8" s="133"/>
      <c r="L8" s="133"/>
      <c r="M8" s="133"/>
      <c r="N8" s="133"/>
      <c r="O8" s="133"/>
      <c r="P8" s="322"/>
    </row>
    <row r="9" spans="1:16" x14ac:dyDescent="0.25">
      <c r="A9" s="314" t="s">
        <v>48</v>
      </c>
      <c r="B9" s="130"/>
      <c r="C9" s="130"/>
      <c r="D9" s="130"/>
      <c r="E9" s="130"/>
      <c r="F9" s="131"/>
      <c r="G9" s="132" t="s">
        <v>148</v>
      </c>
      <c r="H9" s="133"/>
      <c r="I9" s="133"/>
      <c r="J9" s="133"/>
      <c r="K9" s="133"/>
      <c r="L9" s="133"/>
      <c r="M9" s="133"/>
      <c r="N9" s="133"/>
      <c r="O9" s="133"/>
      <c r="P9" s="322"/>
    </row>
    <row r="10" spans="1:16" x14ac:dyDescent="0.25">
      <c r="A10" s="314" t="s">
        <v>47</v>
      </c>
      <c r="B10" s="130"/>
      <c r="C10" s="130"/>
      <c r="D10" s="130"/>
      <c r="E10" s="130"/>
      <c r="F10" s="131"/>
      <c r="G10" s="148" t="s">
        <v>154</v>
      </c>
      <c r="H10" s="149"/>
      <c r="I10" s="149"/>
      <c r="J10" s="149"/>
      <c r="K10" s="149"/>
      <c r="L10" s="149"/>
      <c r="M10" s="149"/>
      <c r="N10" s="149"/>
      <c r="O10" s="149"/>
      <c r="P10" s="315"/>
    </row>
    <row r="11" spans="1:16" x14ac:dyDescent="0.25">
      <c r="A11" s="314" t="s">
        <v>46</v>
      </c>
      <c r="B11" s="130"/>
      <c r="C11" s="130"/>
      <c r="D11" s="130"/>
      <c r="E11" s="130"/>
      <c r="F11" s="131"/>
      <c r="G11" s="132" t="s">
        <v>149</v>
      </c>
      <c r="H11" s="133"/>
      <c r="I11" s="133"/>
      <c r="J11" s="133"/>
      <c r="K11" s="133"/>
      <c r="L11" s="133"/>
      <c r="M11" s="133"/>
      <c r="N11" s="133"/>
      <c r="O11" s="133"/>
      <c r="P11" s="322"/>
    </row>
    <row r="12" spans="1:16" x14ac:dyDescent="0.25">
      <c r="A12" s="331" t="s">
        <v>45</v>
      </c>
      <c r="B12" s="145"/>
      <c r="C12" s="145"/>
      <c r="D12" s="145"/>
      <c r="E12" s="145"/>
      <c r="F12" s="146"/>
      <c r="G12" s="147" t="s">
        <v>166</v>
      </c>
      <c r="H12" s="133"/>
      <c r="I12" s="133"/>
      <c r="J12" s="133"/>
      <c r="K12" s="133"/>
      <c r="L12" s="133"/>
      <c r="M12" s="133"/>
      <c r="N12" s="133"/>
      <c r="O12" s="133"/>
      <c r="P12" s="322"/>
    </row>
    <row r="13" spans="1:16" x14ac:dyDescent="0.25">
      <c r="A13" s="314" t="s">
        <v>44</v>
      </c>
      <c r="B13" s="130"/>
      <c r="C13" s="130"/>
      <c r="D13" s="130"/>
      <c r="E13" s="130"/>
      <c r="F13" s="131"/>
      <c r="G13" s="132"/>
      <c r="H13" s="133"/>
      <c r="I13" s="133"/>
      <c r="J13" s="133"/>
      <c r="K13" s="133"/>
      <c r="L13" s="133"/>
      <c r="M13" s="133"/>
      <c r="N13" s="133"/>
      <c r="O13" s="133"/>
      <c r="P13" s="322"/>
    </row>
    <row r="14" spans="1:16" x14ac:dyDescent="0.25">
      <c r="A14" s="314" t="s">
        <v>37</v>
      </c>
      <c r="B14" s="130"/>
      <c r="C14" s="130"/>
      <c r="D14" s="130"/>
      <c r="E14" s="130"/>
      <c r="F14" s="131"/>
      <c r="G14" s="332" t="s">
        <v>167</v>
      </c>
      <c r="H14" s="333"/>
      <c r="I14" s="149"/>
      <c r="J14" s="149"/>
      <c r="K14" s="149"/>
      <c r="L14" s="149"/>
      <c r="M14" s="149"/>
      <c r="N14" s="149"/>
      <c r="O14" s="149"/>
      <c r="P14" s="315"/>
    </row>
    <row r="15" spans="1:16" x14ac:dyDescent="0.25">
      <c r="A15" s="314" t="s">
        <v>43</v>
      </c>
      <c r="B15" s="130"/>
      <c r="C15" s="130"/>
      <c r="D15" s="130"/>
      <c r="E15" s="130"/>
      <c r="F15" s="131"/>
      <c r="G15" s="332" t="s">
        <v>170</v>
      </c>
      <c r="H15" s="333"/>
      <c r="I15" s="149"/>
      <c r="J15" s="149"/>
      <c r="K15" s="149"/>
      <c r="L15" s="149"/>
      <c r="M15" s="149"/>
      <c r="N15" s="149"/>
      <c r="O15" s="149"/>
      <c r="P15" s="315"/>
    </row>
    <row r="16" spans="1:16" x14ac:dyDescent="0.25">
      <c r="A16" s="314" t="s">
        <v>71</v>
      </c>
      <c r="B16" s="130"/>
      <c r="C16" s="130"/>
      <c r="D16" s="130"/>
      <c r="E16" s="130"/>
      <c r="F16" s="131"/>
      <c r="G16" s="336" t="s">
        <v>13</v>
      </c>
      <c r="H16" s="336"/>
      <c r="I16" s="336"/>
      <c r="J16" s="336"/>
      <c r="K16" s="336"/>
      <c r="L16" s="336"/>
      <c r="M16" s="336"/>
      <c r="N16" s="336"/>
      <c r="O16" s="336"/>
      <c r="P16" s="336"/>
    </row>
    <row r="17" spans="1:16" x14ac:dyDescent="0.25">
      <c r="A17" s="334" t="s">
        <v>95</v>
      </c>
      <c r="B17" s="334"/>
      <c r="C17" s="334"/>
      <c r="D17" s="334"/>
      <c r="E17" s="334"/>
      <c r="F17" s="334"/>
      <c r="G17" s="334"/>
      <c r="H17" s="334"/>
      <c r="I17" s="334"/>
      <c r="J17" s="334"/>
      <c r="K17" s="334"/>
      <c r="L17" s="334"/>
      <c r="M17" s="334"/>
      <c r="N17" s="334"/>
      <c r="O17" s="334"/>
      <c r="P17" s="334"/>
    </row>
    <row r="18" spans="1:16" x14ac:dyDescent="0.25">
      <c r="A18" s="338" t="s">
        <v>73</v>
      </c>
      <c r="B18" s="338"/>
      <c r="C18" s="338"/>
      <c r="D18" s="338"/>
      <c r="E18" s="338"/>
      <c r="F18" s="338"/>
      <c r="G18" s="338"/>
      <c r="H18" s="335">
        <v>0</v>
      </c>
      <c r="I18" s="335"/>
      <c r="J18" s="335"/>
      <c r="K18" s="335"/>
      <c r="L18" s="49" t="s">
        <v>101</v>
      </c>
      <c r="M18" s="339" t="s">
        <v>13</v>
      </c>
      <c r="N18" s="340"/>
      <c r="O18" s="340"/>
      <c r="P18" s="341"/>
    </row>
    <row r="19" spans="1:16" x14ac:dyDescent="0.25">
      <c r="A19" s="338" t="s">
        <v>74</v>
      </c>
      <c r="B19" s="338"/>
      <c r="C19" s="338"/>
      <c r="D19" s="338"/>
      <c r="E19" s="338"/>
      <c r="F19" s="338"/>
      <c r="G19" s="338"/>
      <c r="H19" s="335">
        <v>0</v>
      </c>
      <c r="I19" s="335"/>
      <c r="J19" s="335"/>
      <c r="K19" s="335"/>
      <c r="L19" s="49" t="s">
        <v>101</v>
      </c>
      <c r="M19" s="339" t="s">
        <v>13</v>
      </c>
      <c r="N19" s="340"/>
      <c r="O19" s="340"/>
      <c r="P19" s="341"/>
    </row>
    <row r="20" spans="1:16" x14ac:dyDescent="0.25">
      <c r="A20" s="338" t="s">
        <v>75</v>
      </c>
      <c r="B20" s="338"/>
      <c r="C20" s="338"/>
      <c r="D20" s="338"/>
      <c r="E20" s="338"/>
      <c r="F20" s="338"/>
      <c r="G20" s="338"/>
      <c r="H20" s="335">
        <v>0</v>
      </c>
      <c r="I20" s="335"/>
      <c r="J20" s="335"/>
      <c r="K20" s="335"/>
      <c r="L20" s="49" t="s">
        <v>101</v>
      </c>
      <c r="M20" s="339" t="s">
        <v>13</v>
      </c>
      <c r="N20" s="340"/>
      <c r="O20" s="340"/>
      <c r="P20" s="341"/>
    </row>
    <row r="21" spans="1:16" x14ac:dyDescent="0.25">
      <c r="A21" s="338" t="s">
        <v>68</v>
      </c>
      <c r="B21" s="338"/>
      <c r="C21" s="338"/>
      <c r="D21" s="338"/>
      <c r="E21" s="338"/>
      <c r="F21" s="338"/>
      <c r="G21" s="338"/>
      <c r="H21" s="335">
        <v>0</v>
      </c>
      <c r="I21" s="335"/>
      <c r="J21" s="335"/>
      <c r="K21" s="335"/>
      <c r="L21" s="49" t="s">
        <v>101</v>
      </c>
      <c r="M21" s="339" t="s">
        <v>13</v>
      </c>
      <c r="N21" s="340"/>
      <c r="O21" s="340"/>
      <c r="P21" s="341"/>
    </row>
    <row r="22" spans="1:16" x14ac:dyDescent="0.25">
      <c r="A22" s="338" t="s">
        <v>69</v>
      </c>
      <c r="B22" s="338"/>
      <c r="C22" s="338"/>
      <c r="D22" s="338"/>
      <c r="E22" s="338"/>
      <c r="F22" s="338"/>
      <c r="G22" s="338"/>
      <c r="H22" s="335">
        <v>0</v>
      </c>
      <c r="I22" s="335"/>
      <c r="J22" s="335"/>
      <c r="K22" s="335"/>
      <c r="L22" s="337" t="s">
        <v>70</v>
      </c>
      <c r="M22" s="337"/>
      <c r="N22" s="21" t="s">
        <v>13</v>
      </c>
      <c r="O22" s="337" t="s">
        <v>72</v>
      </c>
      <c r="P22" s="337"/>
    </row>
    <row r="23" spans="1:16" x14ac:dyDescent="0.25">
      <c r="A23" s="334" t="s">
        <v>117</v>
      </c>
      <c r="B23" s="334"/>
      <c r="C23" s="334"/>
      <c r="D23" s="334"/>
      <c r="E23" s="334"/>
      <c r="F23" s="334"/>
      <c r="G23" s="334"/>
      <c r="H23" s="334"/>
      <c r="I23" s="334"/>
      <c r="J23" s="334"/>
      <c r="K23" s="334"/>
      <c r="L23" s="334"/>
      <c r="M23" s="334"/>
      <c r="N23" s="334"/>
      <c r="O23" s="334"/>
      <c r="P23" s="334"/>
    </row>
    <row r="24" spans="1:16" x14ac:dyDescent="0.25">
      <c r="A24" s="344" t="s">
        <v>76</v>
      </c>
      <c r="B24" s="344"/>
      <c r="C24" s="344"/>
      <c r="D24" s="344"/>
      <c r="E24" s="344"/>
      <c r="F24" s="344"/>
      <c r="G24" s="344"/>
      <c r="H24" s="345" t="s">
        <v>100</v>
      </c>
      <c r="I24" s="345"/>
      <c r="J24" s="345"/>
      <c r="K24" s="345"/>
      <c r="L24" s="50" t="s">
        <v>101</v>
      </c>
      <c r="M24" s="346" t="s">
        <v>13</v>
      </c>
      <c r="N24" s="347"/>
      <c r="O24" s="347"/>
      <c r="P24" s="348"/>
    </row>
    <row r="25" spans="1:16" x14ac:dyDescent="0.25">
      <c r="A25" s="342" t="s">
        <v>77</v>
      </c>
      <c r="B25" s="342"/>
      <c r="C25" s="343" t="s">
        <v>102</v>
      </c>
      <c r="D25" s="342"/>
      <c r="E25" s="342"/>
      <c r="F25" s="342"/>
      <c r="G25" s="342"/>
      <c r="H25" s="342"/>
      <c r="I25" s="342"/>
      <c r="J25" s="342"/>
      <c r="K25" s="342"/>
      <c r="L25" s="342"/>
      <c r="M25" s="342"/>
      <c r="N25" s="342"/>
      <c r="O25" s="342"/>
      <c r="P25" s="342"/>
    </row>
    <row r="26" spans="1:16" x14ac:dyDescent="0.25">
      <c r="A26" s="342" t="s">
        <v>79</v>
      </c>
      <c r="B26" s="342"/>
      <c r="C26" s="343" t="s">
        <v>80</v>
      </c>
      <c r="D26" s="343"/>
      <c r="E26" s="343"/>
      <c r="F26" s="343"/>
      <c r="G26" s="343"/>
      <c r="H26" s="343"/>
      <c r="I26" s="343"/>
      <c r="J26" s="343"/>
      <c r="K26" s="343"/>
      <c r="L26" s="343"/>
      <c r="M26" s="343"/>
      <c r="N26" s="343"/>
      <c r="O26" s="343"/>
      <c r="P26" s="343"/>
    </row>
    <row r="27" spans="1:16" x14ac:dyDescent="0.25">
      <c r="A27" s="349" t="s">
        <v>103</v>
      </c>
      <c r="B27" s="349"/>
      <c r="C27" s="349"/>
      <c r="D27" s="349"/>
      <c r="E27" s="349"/>
      <c r="F27" s="349"/>
      <c r="G27" s="349"/>
      <c r="H27" s="349"/>
      <c r="I27" s="349"/>
      <c r="J27" s="349"/>
      <c r="K27" s="349"/>
      <c r="L27" s="349"/>
      <c r="M27" s="349"/>
      <c r="N27" s="349"/>
      <c r="O27" s="349"/>
      <c r="P27" s="349"/>
    </row>
    <row r="28" spans="1:16" x14ac:dyDescent="0.25">
      <c r="A28" s="342"/>
      <c r="B28" s="342"/>
      <c r="C28" s="342"/>
      <c r="D28" s="342"/>
      <c r="E28" s="342"/>
      <c r="F28" s="342"/>
      <c r="G28" s="342"/>
      <c r="H28" s="342"/>
      <c r="I28" s="342"/>
      <c r="J28" s="342"/>
      <c r="K28" s="342"/>
      <c r="L28" s="342"/>
      <c r="M28" s="342"/>
      <c r="N28" s="342"/>
      <c r="O28" s="342"/>
      <c r="P28" s="342"/>
    </row>
    <row r="29" spans="1:16" x14ac:dyDescent="0.25">
      <c r="A29" s="342"/>
      <c r="B29" s="342"/>
      <c r="C29" s="342"/>
      <c r="D29" s="342"/>
      <c r="E29" s="342"/>
      <c r="F29" s="342"/>
      <c r="G29" s="342"/>
      <c r="H29" s="342"/>
      <c r="I29" s="342"/>
      <c r="J29" s="342"/>
      <c r="K29" s="342"/>
      <c r="L29" s="342"/>
      <c r="M29" s="342"/>
      <c r="N29" s="342"/>
      <c r="O29" s="342"/>
      <c r="P29" s="342"/>
    </row>
    <row r="30" spans="1:16" x14ac:dyDescent="0.25">
      <c r="A30" s="342"/>
      <c r="B30" s="342"/>
      <c r="C30" s="342"/>
      <c r="D30" s="342"/>
      <c r="E30" s="342"/>
      <c r="F30" s="342"/>
      <c r="G30" s="342"/>
      <c r="H30" s="342"/>
      <c r="I30" s="342"/>
      <c r="J30" s="342"/>
      <c r="K30" s="342"/>
      <c r="L30" s="342"/>
      <c r="M30" s="342"/>
      <c r="N30" s="342"/>
      <c r="O30" s="342"/>
      <c r="P30" s="342"/>
    </row>
  </sheetData>
  <mergeCells count="53">
    <mergeCell ref="M20:P20"/>
    <mergeCell ref="M21:P21"/>
    <mergeCell ref="H24:K24"/>
    <mergeCell ref="M24:P24"/>
    <mergeCell ref="A27:P27"/>
    <mergeCell ref="A28:P30"/>
    <mergeCell ref="A26:B26"/>
    <mergeCell ref="C26:P26"/>
    <mergeCell ref="A23:P23"/>
    <mergeCell ref="A24:G24"/>
    <mergeCell ref="A25:B25"/>
    <mergeCell ref="C25:P25"/>
    <mergeCell ref="H19:K19"/>
    <mergeCell ref="H20:K20"/>
    <mergeCell ref="H21:K21"/>
    <mergeCell ref="H22:K22"/>
    <mergeCell ref="A16:F16"/>
    <mergeCell ref="G16:P16"/>
    <mergeCell ref="L22:M22"/>
    <mergeCell ref="O22:P22"/>
    <mergeCell ref="A18:G18"/>
    <mergeCell ref="A20:G20"/>
    <mergeCell ref="A21:G21"/>
    <mergeCell ref="A22:G22"/>
    <mergeCell ref="A19:G19"/>
    <mergeCell ref="H18:K18"/>
    <mergeCell ref="M18:P18"/>
    <mergeCell ref="M19:P19"/>
    <mergeCell ref="A14:F14"/>
    <mergeCell ref="G14:P14"/>
    <mergeCell ref="A15:F15"/>
    <mergeCell ref="G15:P15"/>
    <mergeCell ref="A17:P17"/>
    <mergeCell ref="A11:F11"/>
    <mergeCell ref="G11:P11"/>
    <mergeCell ref="A12:F12"/>
    <mergeCell ref="G12:P12"/>
    <mergeCell ref="A13:F13"/>
    <mergeCell ref="G13:P13"/>
    <mergeCell ref="A8:F8"/>
    <mergeCell ref="G8:P8"/>
    <mergeCell ref="A9:F9"/>
    <mergeCell ref="G9:P9"/>
    <mergeCell ref="A10:F10"/>
    <mergeCell ref="G10:P10"/>
    <mergeCell ref="A7:F7"/>
    <mergeCell ref="G7:P7"/>
    <mergeCell ref="A1:P1"/>
    <mergeCell ref="A3:P3"/>
    <mergeCell ref="B4:O4"/>
    <mergeCell ref="A5:P5"/>
    <mergeCell ref="A6:P6"/>
    <mergeCell ref="A2:P2"/>
  </mergeCells>
  <hyperlinks>
    <hyperlink ref="G14" r:id="rId1" xr:uid="{00000000-0004-0000-0200-000000000000}"/>
    <hyperlink ref="G15"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workbookViewId="0">
      <selection activeCell="C12" sqref="C12:K12"/>
    </sheetView>
  </sheetViews>
  <sheetFormatPr defaultRowHeight="15" x14ac:dyDescent="0.25"/>
  <cols>
    <col min="1" max="1" width="3.42578125" customWidth="1"/>
    <col min="2" max="11" width="20" customWidth="1"/>
  </cols>
  <sheetData>
    <row r="1" spans="1:11" x14ac:dyDescent="0.25">
      <c r="A1" s="356" t="s">
        <v>119</v>
      </c>
      <c r="B1" s="356"/>
      <c r="C1" s="356"/>
      <c r="D1" s="356"/>
      <c r="E1" s="356"/>
      <c r="F1" s="356"/>
      <c r="G1" s="356"/>
      <c r="H1" s="356"/>
      <c r="I1" s="356"/>
      <c r="J1" s="356"/>
      <c r="K1" s="356"/>
    </row>
    <row r="2" spans="1:11" x14ac:dyDescent="0.25">
      <c r="A2" s="328" t="s">
        <v>138</v>
      </c>
      <c r="B2" s="317"/>
      <c r="C2" s="317"/>
      <c r="D2" s="317"/>
      <c r="E2" s="317"/>
      <c r="F2" s="317"/>
      <c r="G2" s="317"/>
      <c r="H2" s="317"/>
      <c r="I2" s="317"/>
      <c r="J2" s="317"/>
      <c r="K2" s="318"/>
    </row>
    <row r="3" spans="1:11" x14ac:dyDescent="0.25">
      <c r="A3" s="357" t="s">
        <v>66</v>
      </c>
      <c r="B3" s="357"/>
      <c r="C3" s="357"/>
      <c r="D3" s="357"/>
      <c r="E3" s="357"/>
      <c r="F3" s="357"/>
      <c r="G3" s="357"/>
      <c r="H3" s="357"/>
      <c r="I3" s="357"/>
      <c r="J3" s="357"/>
      <c r="K3" s="357"/>
    </row>
    <row r="4" spans="1:11" x14ac:dyDescent="0.25">
      <c r="A4" s="35"/>
      <c r="B4" s="358" t="s">
        <v>163</v>
      </c>
      <c r="C4" s="358"/>
      <c r="D4" s="358"/>
      <c r="E4" s="358"/>
      <c r="F4" s="358"/>
      <c r="G4" s="358"/>
      <c r="H4" s="358"/>
      <c r="I4" s="358"/>
      <c r="J4" s="358"/>
      <c r="K4" s="359"/>
    </row>
    <row r="5" spans="1:11" x14ac:dyDescent="0.25">
      <c r="A5" s="360"/>
      <c r="B5" s="360"/>
      <c r="C5" s="360"/>
      <c r="D5" s="360"/>
      <c r="E5" s="360"/>
      <c r="F5" s="360"/>
      <c r="G5" s="360"/>
      <c r="H5" s="360"/>
      <c r="I5" s="360"/>
      <c r="J5" s="360"/>
      <c r="K5" s="360"/>
    </row>
    <row r="6" spans="1:11" x14ac:dyDescent="0.25">
      <c r="A6" s="361" t="s">
        <v>67</v>
      </c>
      <c r="B6" s="362"/>
      <c r="C6" s="362"/>
      <c r="D6" s="362"/>
      <c r="E6" s="362"/>
      <c r="F6" s="362"/>
      <c r="G6" s="362"/>
      <c r="H6" s="362"/>
      <c r="I6" s="362"/>
      <c r="J6" s="362"/>
      <c r="K6" s="362"/>
    </row>
    <row r="7" spans="1:11" x14ac:dyDescent="0.25">
      <c r="A7" s="350" t="s">
        <v>50</v>
      </c>
      <c r="B7" s="350"/>
      <c r="C7" s="148" t="s">
        <v>164</v>
      </c>
      <c r="D7" s="149"/>
      <c r="E7" s="149"/>
      <c r="F7" s="149"/>
      <c r="G7" s="149"/>
      <c r="H7" s="149"/>
      <c r="I7" s="149"/>
      <c r="J7" s="149"/>
      <c r="K7" s="315"/>
    </row>
    <row r="8" spans="1:11" x14ac:dyDescent="0.25">
      <c r="A8" s="350" t="s">
        <v>49</v>
      </c>
      <c r="B8" s="350"/>
      <c r="C8" s="351" t="s">
        <v>165</v>
      </c>
      <c r="D8" s="351"/>
      <c r="E8" s="351"/>
      <c r="F8" s="351"/>
      <c r="G8" s="351"/>
      <c r="H8" s="351"/>
      <c r="I8" s="351"/>
      <c r="J8" s="351"/>
      <c r="K8" s="351"/>
    </row>
    <row r="9" spans="1:11" x14ac:dyDescent="0.25">
      <c r="A9" s="350" t="s">
        <v>48</v>
      </c>
      <c r="B9" s="350"/>
      <c r="C9" s="351" t="s">
        <v>148</v>
      </c>
      <c r="D9" s="351"/>
      <c r="E9" s="351"/>
      <c r="F9" s="351"/>
      <c r="G9" s="351"/>
      <c r="H9" s="351"/>
      <c r="I9" s="351"/>
      <c r="J9" s="351"/>
      <c r="K9" s="351"/>
    </row>
    <row r="10" spans="1:11" x14ac:dyDescent="0.25">
      <c r="A10" s="350" t="s">
        <v>47</v>
      </c>
      <c r="B10" s="350"/>
      <c r="C10" s="353" t="s">
        <v>154</v>
      </c>
      <c r="D10" s="353"/>
      <c r="E10" s="353"/>
      <c r="F10" s="353"/>
      <c r="G10" s="353"/>
      <c r="H10" s="353"/>
      <c r="I10" s="353"/>
      <c r="J10" s="353"/>
      <c r="K10" s="353"/>
    </row>
    <row r="11" spans="1:11" x14ac:dyDescent="0.25">
      <c r="A11" s="350" t="s">
        <v>46</v>
      </c>
      <c r="B11" s="350"/>
      <c r="C11" s="351" t="s">
        <v>149</v>
      </c>
      <c r="D11" s="351"/>
      <c r="E11" s="351"/>
      <c r="F11" s="351"/>
      <c r="G11" s="351"/>
      <c r="H11" s="351"/>
      <c r="I11" s="351"/>
      <c r="J11" s="351"/>
      <c r="K11" s="351"/>
    </row>
    <row r="12" spans="1:11" x14ac:dyDescent="0.25">
      <c r="A12" s="354" t="s">
        <v>45</v>
      </c>
      <c r="B12" s="354"/>
      <c r="C12" s="355" t="s">
        <v>166</v>
      </c>
      <c r="D12" s="351"/>
      <c r="E12" s="351"/>
      <c r="F12" s="351"/>
      <c r="G12" s="351"/>
      <c r="H12" s="351"/>
      <c r="I12" s="351"/>
      <c r="J12" s="351"/>
      <c r="K12" s="351"/>
    </row>
    <row r="13" spans="1:11" x14ac:dyDescent="0.25">
      <c r="A13" s="350" t="s">
        <v>44</v>
      </c>
      <c r="B13" s="350"/>
      <c r="C13" s="351"/>
      <c r="D13" s="351"/>
      <c r="E13" s="351"/>
      <c r="F13" s="351"/>
      <c r="G13" s="351"/>
      <c r="H13" s="351"/>
      <c r="I13" s="351"/>
      <c r="J13" s="351"/>
      <c r="K13" s="351"/>
    </row>
    <row r="14" spans="1:11" x14ac:dyDescent="0.25">
      <c r="A14" s="350" t="s">
        <v>37</v>
      </c>
      <c r="B14" s="350"/>
      <c r="C14" s="336" t="s">
        <v>167</v>
      </c>
      <c r="D14" s="352"/>
      <c r="E14" s="353"/>
      <c r="F14" s="353"/>
      <c r="G14" s="353"/>
      <c r="H14" s="353"/>
      <c r="I14" s="353"/>
      <c r="J14" s="353"/>
      <c r="K14" s="353"/>
    </row>
    <row r="15" spans="1:11" ht="24" customHeight="1" x14ac:dyDescent="0.25">
      <c r="A15" s="350" t="s">
        <v>71</v>
      </c>
      <c r="B15" s="350"/>
      <c r="C15" s="336" t="s">
        <v>13</v>
      </c>
      <c r="D15" s="336"/>
      <c r="E15" s="336"/>
      <c r="F15" s="336"/>
      <c r="G15" s="336"/>
      <c r="H15" s="336"/>
      <c r="I15" s="336"/>
      <c r="J15" s="336"/>
      <c r="K15" s="336"/>
    </row>
    <row r="16" spans="1:11" x14ac:dyDescent="0.25">
      <c r="A16" s="21"/>
      <c r="B16" s="21"/>
      <c r="C16" s="21"/>
      <c r="D16" s="21"/>
      <c r="E16" s="21"/>
      <c r="F16" s="21"/>
      <c r="G16" s="21"/>
      <c r="H16" s="21"/>
      <c r="I16" s="21"/>
      <c r="J16" s="21"/>
      <c r="K16" s="21"/>
    </row>
    <row r="17" spans="1:11" s="1" customFormat="1" ht="28.5" customHeight="1" x14ac:dyDescent="0.25">
      <c r="A17" s="363" t="s">
        <v>81</v>
      </c>
      <c r="B17" s="363"/>
      <c r="C17" s="363"/>
      <c r="D17" s="363"/>
      <c r="E17" s="363"/>
      <c r="F17" s="363"/>
      <c r="G17" s="363"/>
      <c r="H17" s="363"/>
      <c r="I17" s="363"/>
      <c r="J17" s="363"/>
      <c r="K17" s="363"/>
    </row>
    <row r="18" spans="1:11" s="1" customFormat="1" ht="54" customHeight="1" x14ac:dyDescent="0.25">
      <c r="A18" s="2" t="s">
        <v>0</v>
      </c>
      <c r="B18" s="3" t="s">
        <v>62</v>
      </c>
      <c r="C18" s="3" t="s">
        <v>1</v>
      </c>
      <c r="D18" s="3" t="s">
        <v>2</v>
      </c>
      <c r="E18" s="3" t="s">
        <v>3</v>
      </c>
      <c r="F18" s="3" t="s">
        <v>4</v>
      </c>
      <c r="G18" s="36" t="s">
        <v>6</v>
      </c>
      <c r="H18" s="3" t="s">
        <v>7</v>
      </c>
      <c r="I18" s="3" t="s">
        <v>8</v>
      </c>
      <c r="J18" s="3" t="s">
        <v>9</v>
      </c>
      <c r="K18" s="3" t="s">
        <v>137</v>
      </c>
    </row>
    <row r="19" spans="1:11" s="1" customFormat="1" x14ac:dyDescent="0.25">
      <c r="A19" s="22"/>
      <c r="B19" s="22" t="s">
        <v>13</v>
      </c>
      <c r="C19" s="22" t="s">
        <v>13</v>
      </c>
      <c r="D19" s="22" t="s">
        <v>13</v>
      </c>
      <c r="E19" s="22" t="s">
        <v>13</v>
      </c>
      <c r="F19" s="22" t="s">
        <v>13</v>
      </c>
      <c r="G19" s="30" t="s">
        <v>13</v>
      </c>
      <c r="H19" s="79">
        <v>0</v>
      </c>
      <c r="I19" s="79">
        <v>0</v>
      </c>
      <c r="J19" s="79">
        <v>0</v>
      </c>
      <c r="K19" s="79">
        <v>0</v>
      </c>
    </row>
    <row r="20" spans="1:11" s="1" customFormat="1" x14ac:dyDescent="0.25">
      <c r="A20" s="37" t="s">
        <v>78</v>
      </c>
      <c r="B20" s="37"/>
      <c r="C20" s="37"/>
      <c r="D20" s="37"/>
      <c r="E20" s="37"/>
      <c r="F20" s="37"/>
      <c r="G20" s="38"/>
      <c r="H20" s="37"/>
      <c r="I20" s="37"/>
      <c r="J20" s="37"/>
      <c r="K20" s="37"/>
    </row>
    <row r="21" spans="1:11" x14ac:dyDescent="0.25">
      <c r="A21" s="364" t="s">
        <v>118</v>
      </c>
      <c r="B21" s="364"/>
      <c r="C21" s="364"/>
      <c r="D21" s="364"/>
      <c r="E21" s="364"/>
      <c r="F21" s="364"/>
      <c r="G21" s="364"/>
      <c r="H21" s="364"/>
      <c r="I21" s="364"/>
      <c r="J21" s="364"/>
      <c r="K21" s="364"/>
    </row>
    <row r="22" spans="1:11" x14ac:dyDescent="0.25">
      <c r="A22" s="365" t="s">
        <v>82</v>
      </c>
      <c r="B22" s="365"/>
      <c r="C22" s="365"/>
      <c r="D22" s="365"/>
      <c r="E22" s="371">
        <v>0</v>
      </c>
      <c r="F22" s="372"/>
      <c r="G22" s="50" t="s">
        <v>101</v>
      </c>
      <c r="H22" s="368" t="s">
        <v>13</v>
      </c>
      <c r="I22" s="369"/>
      <c r="J22" s="369"/>
      <c r="K22" s="370"/>
    </row>
    <row r="23" spans="1:11" x14ac:dyDescent="0.25">
      <c r="A23" s="365" t="s">
        <v>77</v>
      </c>
      <c r="B23" s="365"/>
      <c r="C23" s="366" t="s">
        <v>102</v>
      </c>
      <c r="D23" s="366"/>
      <c r="E23" s="366"/>
      <c r="F23" s="366"/>
      <c r="G23" s="366"/>
      <c r="H23" s="366"/>
      <c r="I23" s="366"/>
      <c r="J23" s="366"/>
      <c r="K23" s="366"/>
    </row>
    <row r="24" spans="1:11" x14ac:dyDescent="0.25">
      <c r="A24" s="365" t="s">
        <v>79</v>
      </c>
      <c r="B24" s="365"/>
      <c r="C24" s="367" t="s">
        <v>80</v>
      </c>
      <c r="D24" s="367"/>
      <c r="E24" s="367"/>
      <c r="F24" s="367"/>
      <c r="G24" s="367"/>
      <c r="H24" s="367"/>
      <c r="I24" s="367"/>
      <c r="J24" s="367"/>
      <c r="K24" s="367"/>
    </row>
  </sheetData>
  <mergeCells count="33">
    <mergeCell ref="A24:B24"/>
    <mergeCell ref="A22:D22"/>
    <mergeCell ref="C23:K23"/>
    <mergeCell ref="C24:K24"/>
    <mergeCell ref="H22:K22"/>
    <mergeCell ref="E22:F22"/>
    <mergeCell ref="A17:K17"/>
    <mergeCell ref="A21:K21"/>
    <mergeCell ref="A23:B23"/>
    <mergeCell ref="A15:B15"/>
    <mergeCell ref="C15:K15"/>
    <mergeCell ref="A1:K1"/>
    <mergeCell ref="A3:K3"/>
    <mergeCell ref="B4:K4"/>
    <mergeCell ref="A5:K5"/>
    <mergeCell ref="A6:K6"/>
    <mergeCell ref="A2:K2"/>
    <mergeCell ref="A13:B13"/>
    <mergeCell ref="C13:K13"/>
    <mergeCell ref="A14:B14"/>
    <mergeCell ref="C14:K14"/>
    <mergeCell ref="A10:B10"/>
    <mergeCell ref="C10:K10"/>
    <mergeCell ref="A11:B11"/>
    <mergeCell ref="C11:K11"/>
    <mergeCell ref="A12:B12"/>
    <mergeCell ref="C12:K12"/>
    <mergeCell ref="A7:B7"/>
    <mergeCell ref="C7:K7"/>
    <mergeCell ref="A8:B8"/>
    <mergeCell ref="C8:K8"/>
    <mergeCell ref="A9:B9"/>
    <mergeCell ref="C9:K9"/>
  </mergeCells>
  <phoneticPr fontId="33" type="noConversion"/>
  <hyperlinks>
    <hyperlink ref="C14" r:id="rId1" xr:uid="{00000000-0004-0000-0300-000000000000}"/>
  </hyperlinks>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7"/>
  <sheetViews>
    <sheetView workbookViewId="0">
      <selection activeCell="I19" sqref="I19"/>
    </sheetView>
  </sheetViews>
  <sheetFormatPr defaultRowHeight="15" x14ac:dyDescent="0.25"/>
  <cols>
    <col min="5" max="5" width="12.140625" customWidth="1"/>
    <col min="13" max="13" width="10" bestFit="1" customWidth="1"/>
    <col min="15" max="15" width="11.7109375" customWidth="1"/>
    <col min="16" max="16" width="11.5703125" customWidth="1"/>
    <col min="17" max="17" width="10.5703125" customWidth="1"/>
    <col min="19" max="19" width="17.28515625" customWidth="1"/>
    <col min="20" max="20" width="22.7109375" customWidth="1"/>
    <col min="21" max="21" width="11.42578125" bestFit="1" customWidth="1"/>
    <col min="23" max="23" width="10" bestFit="1" customWidth="1"/>
  </cols>
  <sheetData>
    <row r="1" spans="1:23" ht="15.75" thickBot="1" x14ac:dyDescent="0.3">
      <c r="A1" s="373" t="s">
        <v>90</v>
      </c>
      <c r="B1" s="374"/>
      <c r="C1" s="374"/>
      <c r="D1" s="374"/>
      <c r="E1" s="374"/>
      <c r="F1" s="374"/>
      <c r="G1" s="374"/>
      <c r="H1" s="374"/>
      <c r="I1" s="374"/>
      <c r="J1" s="374"/>
      <c r="K1" s="374"/>
      <c r="L1" s="374"/>
      <c r="M1" s="374"/>
      <c r="N1" s="374"/>
      <c r="O1" s="374"/>
      <c r="P1" s="374"/>
      <c r="Q1" s="374"/>
      <c r="R1" s="375"/>
    </row>
    <row r="2" spans="1:23" ht="15.75" thickBot="1" x14ac:dyDescent="0.3">
      <c r="A2" s="376" t="s">
        <v>97</v>
      </c>
      <c r="B2" s="377"/>
      <c r="C2" s="377"/>
      <c r="D2" s="377"/>
      <c r="E2" s="377"/>
      <c r="F2" s="377"/>
      <c r="G2" s="377"/>
      <c r="H2" s="377"/>
      <c r="I2" s="377"/>
      <c r="J2" s="377"/>
      <c r="K2" s="377"/>
      <c r="L2" s="377"/>
      <c r="M2" s="377"/>
      <c r="N2" s="377"/>
      <c r="O2" s="377"/>
      <c r="P2" s="377"/>
      <c r="Q2" s="377"/>
      <c r="R2" s="378"/>
    </row>
    <row r="3" spans="1:23" ht="15.75" thickBot="1" x14ac:dyDescent="0.3">
      <c r="A3" s="383"/>
      <c r="B3" s="388"/>
      <c r="C3" s="389"/>
      <c r="D3" s="389"/>
      <c r="E3" s="390"/>
      <c r="F3" s="379">
        <v>2020</v>
      </c>
      <c r="G3" s="380"/>
      <c r="H3" s="381">
        <v>2021</v>
      </c>
      <c r="I3" s="381"/>
      <c r="J3" s="381"/>
      <c r="K3" s="380">
        <v>2022</v>
      </c>
      <c r="L3" s="380"/>
      <c r="M3" s="380"/>
      <c r="N3" s="382">
        <v>2023</v>
      </c>
      <c r="O3" s="382"/>
      <c r="P3" s="382"/>
      <c r="Q3" s="76">
        <v>2024</v>
      </c>
      <c r="R3" s="383"/>
    </row>
    <row r="4" spans="1:23" ht="31.5" x14ac:dyDescent="0.25">
      <c r="A4" s="384"/>
      <c r="B4" s="385" t="s">
        <v>83</v>
      </c>
      <c r="C4" s="385"/>
      <c r="D4" s="385"/>
      <c r="E4" s="69" t="s">
        <v>84</v>
      </c>
      <c r="F4" s="74" t="s">
        <v>85</v>
      </c>
      <c r="G4" s="74" t="s">
        <v>86</v>
      </c>
      <c r="H4" s="74" t="s">
        <v>87</v>
      </c>
      <c r="I4" s="74" t="s">
        <v>85</v>
      </c>
      <c r="J4" s="74" t="s">
        <v>86</v>
      </c>
      <c r="K4" s="74" t="s">
        <v>87</v>
      </c>
      <c r="L4" s="74" t="s">
        <v>85</v>
      </c>
      <c r="M4" s="74" t="s">
        <v>88</v>
      </c>
      <c r="N4" s="74" t="s">
        <v>87</v>
      </c>
      <c r="O4" s="74" t="s">
        <v>85</v>
      </c>
      <c r="P4" s="74" t="s">
        <v>86</v>
      </c>
      <c r="Q4" s="75" t="s">
        <v>87</v>
      </c>
      <c r="R4" s="384"/>
      <c r="S4" s="96"/>
      <c r="T4" s="96"/>
    </row>
    <row r="5" spans="1:23" x14ac:dyDescent="0.25">
      <c r="A5" s="384"/>
      <c r="B5" s="386" t="s">
        <v>89</v>
      </c>
      <c r="C5" s="386"/>
      <c r="D5" s="386"/>
      <c r="E5" s="39">
        <f>K5+L5+P5+Q5</f>
        <v>620000</v>
      </c>
      <c r="F5" s="80">
        <v>0</v>
      </c>
      <c r="G5" s="80">
        <v>0</v>
      </c>
      <c r="H5" s="80">
        <v>0</v>
      </c>
      <c r="I5" s="81">
        <v>0</v>
      </c>
      <c r="J5" s="80">
        <v>0</v>
      </c>
      <c r="K5" s="80">
        <v>17443.310000000001</v>
      </c>
      <c r="L5" s="80">
        <v>27534.7</v>
      </c>
      <c r="M5" s="80">
        <v>0</v>
      </c>
      <c r="N5" s="80">
        <v>0</v>
      </c>
      <c r="O5" s="80">
        <v>0</v>
      </c>
      <c r="P5" s="80">
        <f>80000+85000</f>
        <v>165000</v>
      </c>
      <c r="Q5" s="82">
        <f>70000+70000+270021.99</f>
        <v>410021.99</v>
      </c>
      <c r="R5" s="384"/>
      <c r="S5" s="84"/>
      <c r="T5" s="83"/>
      <c r="W5" s="83"/>
    </row>
    <row r="6" spans="1:23" x14ac:dyDescent="0.25">
      <c r="A6" s="384"/>
      <c r="B6" s="386" t="s">
        <v>14</v>
      </c>
      <c r="C6" s="386"/>
      <c r="D6" s="386"/>
      <c r="E6" s="39">
        <f>J6+P6+Q6</f>
        <v>400000</v>
      </c>
      <c r="F6" s="80">
        <v>0</v>
      </c>
      <c r="G6" s="80">
        <v>0</v>
      </c>
      <c r="H6" s="80">
        <v>0</v>
      </c>
      <c r="I6" s="81">
        <v>0</v>
      </c>
      <c r="J6" s="80">
        <v>50000</v>
      </c>
      <c r="K6" s="80">
        <v>0</v>
      </c>
      <c r="L6" s="80">
        <v>0</v>
      </c>
      <c r="M6" s="80">
        <v>0</v>
      </c>
      <c r="N6" s="80">
        <v>0</v>
      </c>
      <c r="O6" s="80">
        <v>0</v>
      </c>
      <c r="P6" s="80">
        <v>60000</v>
      </c>
      <c r="Q6" s="82">
        <f>50000+55000+40000+145000</f>
        <v>290000</v>
      </c>
      <c r="R6" s="384"/>
      <c r="S6" s="84"/>
      <c r="T6" s="83"/>
    </row>
    <row r="7" spans="1:23" ht="27" customHeight="1" x14ac:dyDescent="0.25">
      <c r="A7" s="384"/>
      <c r="B7" s="399" t="s">
        <v>151</v>
      </c>
      <c r="C7" s="400"/>
      <c r="D7" s="401"/>
      <c r="E7" s="39">
        <f>M7+Q7</f>
        <v>500000</v>
      </c>
      <c r="F7" s="80">
        <v>0</v>
      </c>
      <c r="G7" s="80">
        <v>0</v>
      </c>
      <c r="H7" s="80">
        <v>0</v>
      </c>
      <c r="I7" s="81">
        <v>0</v>
      </c>
      <c r="J7" s="80">
        <v>0</v>
      </c>
      <c r="K7" s="80">
        <v>0</v>
      </c>
      <c r="L7" s="80">
        <v>0</v>
      </c>
      <c r="M7" s="80">
        <v>453300</v>
      </c>
      <c r="N7" s="80">
        <v>0</v>
      </c>
      <c r="O7" s="81">
        <v>0</v>
      </c>
      <c r="P7" s="80">
        <v>0</v>
      </c>
      <c r="Q7" s="82">
        <v>46700</v>
      </c>
      <c r="R7" s="72"/>
      <c r="S7" s="84"/>
      <c r="T7" s="83"/>
    </row>
    <row r="8" spans="1:23" ht="24.75" customHeight="1" x14ac:dyDescent="0.25">
      <c r="A8" s="384"/>
      <c r="B8" s="399" t="s">
        <v>155</v>
      </c>
      <c r="C8" s="400"/>
      <c r="D8" s="401"/>
      <c r="E8" s="39">
        <f>P8+Q8</f>
        <v>1600000</v>
      </c>
      <c r="F8" s="80">
        <v>0</v>
      </c>
      <c r="G8" s="80">
        <v>0</v>
      </c>
      <c r="H8" s="80">
        <v>0</v>
      </c>
      <c r="I8" s="81">
        <v>0</v>
      </c>
      <c r="J8" s="80">
        <v>0</v>
      </c>
      <c r="K8" s="80">
        <v>0</v>
      </c>
      <c r="L8" s="80">
        <v>0</v>
      </c>
      <c r="M8" s="80">
        <v>0</v>
      </c>
      <c r="N8" s="80">
        <v>0</v>
      </c>
      <c r="O8" s="80">
        <v>0</v>
      </c>
      <c r="P8" s="80">
        <v>750000</v>
      </c>
      <c r="Q8" s="82">
        <f>400000+45000+405000</f>
        <v>850000</v>
      </c>
      <c r="R8" s="72"/>
      <c r="S8" s="84"/>
      <c r="T8" s="83"/>
    </row>
    <row r="9" spans="1:23" x14ac:dyDescent="0.25">
      <c r="A9" s="384"/>
      <c r="B9" s="391" t="s">
        <v>159</v>
      </c>
      <c r="C9" s="391"/>
      <c r="D9" s="392"/>
      <c r="E9" s="39">
        <f>P9+Q9</f>
        <v>1700000</v>
      </c>
      <c r="F9" s="80">
        <v>0</v>
      </c>
      <c r="G9" s="80">
        <v>0</v>
      </c>
      <c r="H9" s="80">
        <v>0</v>
      </c>
      <c r="I9" s="81">
        <v>0</v>
      </c>
      <c r="J9" s="80">
        <v>0</v>
      </c>
      <c r="K9" s="80">
        <v>0</v>
      </c>
      <c r="L9" s="80">
        <v>0</v>
      </c>
      <c r="M9" s="80">
        <v>0</v>
      </c>
      <c r="N9" s="80">
        <v>0</v>
      </c>
      <c r="O9" s="80">
        <v>0</v>
      </c>
      <c r="P9" s="80">
        <f>850000</f>
        <v>850000</v>
      </c>
      <c r="Q9" s="82">
        <f>550000+300000</f>
        <v>850000</v>
      </c>
      <c r="R9" s="72"/>
      <c r="S9" s="84"/>
    </row>
    <row r="10" spans="1:23" x14ac:dyDescent="0.25">
      <c r="A10" s="384"/>
      <c r="B10" s="402" t="s">
        <v>153</v>
      </c>
      <c r="C10" s="403"/>
      <c r="D10" s="404"/>
      <c r="E10" s="39">
        <f>P10+Q10</f>
        <v>1380000</v>
      </c>
      <c r="F10" s="80">
        <v>0</v>
      </c>
      <c r="G10" s="80">
        <v>0</v>
      </c>
      <c r="H10" s="80">
        <v>0</v>
      </c>
      <c r="I10" s="81">
        <v>0</v>
      </c>
      <c r="J10" s="80">
        <v>0</v>
      </c>
      <c r="K10" s="80">
        <v>0</v>
      </c>
      <c r="L10" s="80">
        <v>0</v>
      </c>
      <c r="M10" s="80">
        <v>0</v>
      </c>
      <c r="N10" s="80">
        <v>0</v>
      </c>
      <c r="O10" s="80">
        <v>0</v>
      </c>
      <c r="P10" s="80">
        <f>460000+460000</f>
        <v>920000</v>
      </c>
      <c r="Q10" s="82">
        <v>460000</v>
      </c>
      <c r="R10" s="72"/>
      <c r="S10" s="84"/>
    </row>
    <row r="11" spans="1:23" x14ac:dyDescent="0.25">
      <c r="A11" s="384"/>
      <c r="B11" s="391" t="s">
        <v>96</v>
      </c>
      <c r="C11" s="391"/>
      <c r="D11" s="392"/>
      <c r="E11" s="39">
        <v>0</v>
      </c>
      <c r="F11" s="80">
        <v>0</v>
      </c>
      <c r="G11" s="80">
        <v>0</v>
      </c>
      <c r="H11" s="80">
        <v>0</v>
      </c>
      <c r="I11" s="81">
        <v>0</v>
      </c>
      <c r="J11" s="80">
        <v>0</v>
      </c>
      <c r="K11" s="80">
        <v>0</v>
      </c>
      <c r="L11" s="80">
        <v>0</v>
      </c>
      <c r="M11" s="80">
        <v>0</v>
      </c>
      <c r="N11" s="80">
        <v>0</v>
      </c>
      <c r="O11" s="81">
        <v>0</v>
      </c>
      <c r="P11" s="80">
        <v>0</v>
      </c>
      <c r="Q11" s="82">
        <v>0</v>
      </c>
      <c r="R11" s="72"/>
      <c r="S11" s="84"/>
    </row>
    <row r="12" spans="1:23" x14ac:dyDescent="0.25">
      <c r="A12" s="384"/>
      <c r="B12" s="393" t="s">
        <v>15</v>
      </c>
      <c r="C12" s="393"/>
      <c r="D12" s="393"/>
      <c r="E12" s="42">
        <f>SUM(E5:E11)</f>
        <v>6200000</v>
      </c>
      <c r="F12" s="43">
        <f>SUM(F5:F11)</f>
        <v>0</v>
      </c>
      <c r="G12" s="43">
        <f t="shared" ref="G12:O12" si="0">SUM(G5:G11)</f>
        <v>0</v>
      </c>
      <c r="H12" s="43">
        <f t="shared" si="0"/>
        <v>0</v>
      </c>
      <c r="I12" s="43">
        <f t="shared" si="0"/>
        <v>0</v>
      </c>
      <c r="J12" s="43">
        <f t="shared" si="0"/>
        <v>50000</v>
      </c>
      <c r="K12" s="43">
        <f t="shared" si="0"/>
        <v>17443.310000000001</v>
      </c>
      <c r="L12" s="43">
        <f t="shared" si="0"/>
        <v>27534.7</v>
      </c>
      <c r="M12" s="43">
        <f t="shared" si="0"/>
        <v>453300</v>
      </c>
      <c r="N12" s="43">
        <f t="shared" si="0"/>
        <v>0</v>
      </c>
      <c r="O12" s="43">
        <f t="shared" si="0"/>
        <v>0</v>
      </c>
      <c r="P12" s="43">
        <f>P5+P6+P8+P9+P10</f>
        <v>2745000</v>
      </c>
      <c r="Q12" s="71">
        <f>Q5+Q6+Q7+Q8+Q9+Q10</f>
        <v>2906721.99</v>
      </c>
      <c r="R12" s="72"/>
      <c r="S12" s="84"/>
      <c r="T12" s="83"/>
      <c r="U12" s="83"/>
    </row>
    <row r="13" spans="1:23" ht="24.75" customHeight="1" x14ac:dyDescent="0.25">
      <c r="A13" s="384"/>
      <c r="B13" s="397" t="s">
        <v>99</v>
      </c>
      <c r="C13" s="397"/>
      <c r="D13" s="398"/>
      <c r="E13" s="39">
        <v>0</v>
      </c>
      <c r="F13" s="40">
        <v>0</v>
      </c>
      <c r="G13" s="40">
        <v>0</v>
      </c>
      <c r="H13" s="40">
        <v>0</v>
      </c>
      <c r="I13" s="41">
        <v>0</v>
      </c>
      <c r="J13" s="40">
        <v>0</v>
      </c>
      <c r="K13" s="40">
        <v>0</v>
      </c>
      <c r="L13" s="40">
        <v>0</v>
      </c>
      <c r="M13" s="40">
        <v>0</v>
      </c>
      <c r="N13" s="40">
        <v>0</v>
      </c>
      <c r="O13" s="41">
        <v>0</v>
      </c>
      <c r="P13" s="40">
        <v>0</v>
      </c>
      <c r="Q13" s="70">
        <v>0</v>
      </c>
      <c r="R13" s="72"/>
      <c r="T13" s="83"/>
    </row>
    <row r="14" spans="1:23" ht="24.75" customHeight="1" x14ac:dyDescent="0.25">
      <c r="A14" s="384"/>
      <c r="B14" s="397" t="s">
        <v>98</v>
      </c>
      <c r="C14" s="397"/>
      <c r="D14" s="398"/>
      <c r="E14" s="39"/>
      <c r="F14" s="40">
        <v>0</v>
      </c>
      <c r="G14" s="40">
        <v>0</v>
      </c>
      <c r="H14" s="40">
        <v>0</v>
      </c>
      <c r="I14" s="41">
        <v>0</v>
      </c>
      <c r="J14" s="40">
        <v>0</v>
      </c>
      <c r="K14" s="40">
        <v>0</v>
      </c>
      <c r="L14" s="40">
        <v>0</v>
      </c>
      <c r="M14" s="40">
        <v>0</v>
      </c>
      <c r="N14" s="40">
        <v>0</v>
      </c>
      <c r="O14" s="41">
        <v>0</v>
      </c>
      <c r="P14" s="40">
        <v>0</v>
      </c>
      <c r="Q14" s="70">
        <v>0</v>
      </c>
      <c r="R14" s="72"/>
      <c r="T14" s="83"/>
    </row>
    <row r="15" spans="1:23" ht="15.75" thickBot="1" x14ac:dyDescent="0.3">
      <c r="A15" s="387"/>
      <c r="B15" s="394"/>
      <c r="C15" s="395"/>
      <c r="D15" s="395"/>
      <c r="E15" s="395"/>
      <c r="F15" s="395"/>
      <c r="G15" s="395"/>
      <c r="H15" s="395"/>
      <c r="I15" s="395"/>
      <c r="J15" s="395"/>
      <c r="K15" s="395"/>
      <c r="L15" s="395"/>
      <c r="M15" s="395"/>
      <c r="N15" s="395"/>
      <c r="O15" s="395"/>
      <c r="P15" s="395"/>
      <c r="Q15" s="396"/>
      <c r="R15" s="73"/>
    </row>
    <row r="16" spans="1:23" x14ac:dyDescent="0.25">
      <c r="S16" s="84"/>
    </row>
    <row r="17" spans="20:20" x14ac:dyDescent="0.25">
      <c r="T17" s="84"/>
    </row>
  </sheetData>
  <mergeCells count="21">
    <mergeCell ref="B13:D13"/>
    <mergeCell ref="B14:D14"/>
    <mergeCell ref="B7:D7"/>
    <mergeCell ref="B8:D8"/>
    <mergeCell ref="B10:D10"/>
    <mergeCell ref="A1:R1"/>
    <mergeCell ref="A2:R2"/>
    <mergeCell ref="F3:G3"/>
    <mergeCell ref="H3:J3"/>
    <mergeCell ref="K3:M3"/>
    <mergeCell ref="N3:P3"/>
    <mergeCell ref="R3:R6"/>
    <mergeCell ref="B4:D4"/>
    <mergeCell ref="B5:D5"/>
    <mergeCell ref="B6:D6"/>
    <mergeCell ref="A3:A15"/>
    <mergeCell ref="B3:E3"/>
    <mergeCell ref="B9:D9"/>
    <mergeCell ref="B11:D11"/>
    <mergeCell ref="B12:D12"/>
    <mergeCell ref="B15:Q15"/>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1</vt:i4>
      </vt:variant>
    </vt:vector>
  </HeadingPairs>
  <TitlesOfParts>
    <vt:vector size="6" baseType="lpstr">
      <vt:lpstr>Finansowy Raport Okresowy cz 1</vt:lpstr>
      <vt:lpstr>Wydatki rozliczane</vt:lpstr>
      <vt:lpstr>Zaliczka</vt:lpstr>
      <vt:lpstr>Refundacja</vt:lpstr>
      <vt:lpstr>Harmonogram Finansowy</vt:lpstr>
      <vt:lpstr>'Wydatki rozliczane'!Obszar_wydruku</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Orłowska Dorota  (BA-F)</dc:creator>
  <cp:lastModifiedBy>Drastich Aneta  (DSF)</cp:lastModifiedBy>
  <cp:lastPrinted>2021-10-27T05:07:59Z</cp:lastPrinted>
  <dcterms:created xsi:type="dcterms:W3CDTF">2015-09-07T07:48:13Z</dcterms:created>
  <dcterms:modified xsi:type="dcterms:W3CDTF">2024-02-22T06:51:51Z</dcterms:modified>
</cp:coreProperties>
</file>