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4680" activeTab="0"/>
  </bookViews>
  <sheets>
    <sheet name="PLANY-2021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<sst xmlns="http://schemas.openxmlformats.org/spreadsheetml/2006/main" count="85" uniqueCount="45">
  <si>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Dział</t>
  </si>
  <si>
    <t>T R E Ś Ć</t>
  </si>
  <si>
    <t>rozdz.</t>
  </si>
  <si>
    <t>Działalność dydaktyczna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</si>
  <si>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</si>
  <si>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</si>
  <si>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</si>
  <si>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</si>
  <si>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</si>
  <si>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</si>
  <si>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</si>
  <si>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</si>
  <si>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</si>
  <si>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</si>
  <si>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</si>
  <si>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</si>
  <si>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</si>
  <si>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Państw. Wyższa Szkoła Film. i Telewiz. - Łódź</t>
  </si>
  <si>
    <t>Akademia Teatralna - Warszawa</t>
  </si>
  <si>
    <t>POZOSTAŁA DZIAŁALNOŚĆ</t>
  </si>
  <si>
    <t>- nagrody Ministra Kultury i Dziedzictwa Narodowego</t>
  </si>
  <si>
    <t>- przysposobienie obronne studentów</t>
  </si>
  <si>
    <t>ŚRODKI NA:</t>
  </si>
  <si>
    <t>Cz.24 - Kultura i Ochrona Dziedzictwa Narodowego</t>
  </si>
  <si>
    <t>Uniwersytet Muzyczny - Warszawa</t>
  </si>
  <si>
    <t xml:space="preserve">Wskaźnik </t>
  </si>
  <si>
    <t>%%</t>
  </si>
  <si>
    <t xml:space="preserve">                 w tys. zł</t>
  </si>
  <si>
    <t>Akademia Sztuki - Szczecin</t>
  </si>
  <si>
    <t xml:space="preserve"> </t>
  </si>
  <si>
    <t>Uniwersytet Artystyczny - Poznań</t>
  </si>
  <si>
    <t xml:space="preserve">                                                 WYDATKI  BIEŻĄCE</t>
  </si>
  <si>
    <t>kol. 4 : 3</t>
  </si>
  <si>
    <t>w tym</t>
  </si>
  <si>
    <t>środki nierozysponowane</t>
  </si>
  <si>
    <t>73014+73016</t>
  </si>
  <si>
    <t>Dział 730 - Szkolnictwo wyższe i nauka</t>
  </si>
  <si>
    <t>Plan budżetu na 2021 rok</t>
  </si>
  <si>
    <t>Akademia Sztuk Teatralnych - Kraków</t>
  </si>
  <si>
    <t xml:space="preserve">                     OKREŚLONEJ DLA DZIAŁU 730 - SZKOLNICTWO WYŻSZE I NAUKA</t>
  </si>
  <si>
    <t xml:space="preserve">                           PODZIAŁ SUBWENCJI I DOTACJI NA ROK 2021</t>
  </si>
  <si>
    <t>Pomoc materialna dla studentów i doktorantów</t>
  </si>
  <si>
    <t>OGÓŁEM  SUBWENCJE I DOTACJE  DLA  SZKÓŁ  WYŻSZYCH</t>
  </si>
  <si>
    <r>
      <rPr>
        <b/>
        <sz val="20"/>
        <rFont val="Times New Roman"/>
        <family val="1"/>
      </rPr>
      <t xml:space="preserve">Załącznik nr 6 </t>
    </r>
    <r>
      <rPr>
        <sz val="20"/>
        <rFont val="Times New Roman"/>
        <family val="1"/>
      </rPr>
      <t>- Szkolnictwo wyższe i nauka - podział subwencji i dotacji w 2021</t>
    </r>
  </si>
  <si>
    <t>SYBWENCJE I DOTACJE  DLA  SZKÓŁ  WYŻSZYCH, z tego: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</si>
</sst>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#,##0_);\(#,##0\)"/>
    <numFmt numFmtId="175" formatCode="#,##0.0_);\(#,##0.0\)"/>
    <numFmt numFmtId="176" formatCode="0.0%"/>
    <numFmt numFmtId="177" formatCode="#,##0.0"/>
    <numFmt numFmtId="178" formatCode="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6"/>
      <name val="Times New Roman CE"/>
      <family val="1"/>
    </font>
    <font>
      <sz val="14"/>
      <name val="Arial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sz val="18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i/>
      <sz val="15"/>
      <name val="Times New Roman CE"/>
      <family val="0"/>
    </font>
    <font>
      <i/>
      <sz val="16"/>
      <name val="Times New Roman CE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4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3" fontId="14" fillId="0" borderId="15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/>
    </xf>
    <xf numFmtId="177" fontId="18" fillId="0" borderId="15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7" fontId="13" fillId="0" borderId="16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5" fillId="0" borderId="14" xfId="0" applyNumberFormat="1" applyFont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8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19" fillId="0" borderId="0" xfId="0" applyFont="1" applyAlignment="1">
      <alignment/>
    </xf>
    <xf numFmtId="177" fontId="19" fillId="0" borderId="1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177" fontId="19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11" xfId="0" applyNumberFormat="1" applyFont="1" applyBorder="1" applyAlignment="1">
      <alignment/>
    </xf>
    <xf numFmtId="177" fontId="19" fillId="0" borderId="13" xfId="0" applyNumberFormat="1" applyFont="1" applyBorder="1" applyAlignment="1">
      <alignment/>
    </xf>
    <xf numFmtId="0" fontId="9" fillId="0" borderId="15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center"/>
      <protection/>
    </xf>
    <xf numFmtId="3" fontId="17" fillId="0" borderId="17" xfId="0" applyNumberFormat="1" applyFont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3" fontId="20" fillId="0" borderId="0" xfId="0" applyNumberFormat="1" applyFont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8" fillId="0" borderId="11" xfId="0" applyFont="1" applyBorder="1" applyAlignment="1" applyProtection="1" quotePrefix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 quotePrefix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4" fillId="0" borderId="0" xfId="0" applyFont="1" applyAlignment="1">
      <alignment/>
    </xf>
    <xf numFmtId="3" fontId="61" fillId="0" borderId="19" xfId="0" applyNumberFormat="1" applyFont="1" applyBorder="1" applyAlignment="1" applyProtection="1">
      <alignment horizontal="center" vertical="center" wrapText="1"/>
      <protection/>
    </xf>
    <xf numFmtId="3" fontId="61" fillId="0" borderId="11" xfId="0" applyNumberFormat="1" applyFont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23" fillId="0" borderId="11" xfId="0" applyNumberFormat="1" applyFont="1" applyBorder="1" applyAlignment="1" applyProtection="1">
      <alignment horizontal="right"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30"/>
  <sheetViews>
    <sheetView tabSelected="1" defaultGridColor="0" zoomScale="60" zoomScaleNormal="60" zoomScalePageLayoutView="0" colorId="8" workbookViewId="0" topLeftCell="A1">
      <selection activeCell="C22" sqref="C22:C111"/>
    </sheetView>
  </sheetViews>
  <sheetFormatPr defaultColWidth="11.4453125" defaultRowHeight="15"/>
  <cols>
    <col min="1" max="1" width="15.21484375" style="14" customWidth="1"/>
    <col min="2" max="2" width="75.4453125" style="0" customWidth="1"/>
    <col min="3" max="3" width="32.88671875" style="41" customWidth="1"/>
    <col min="4" max="4" width="13.99609375" style="31" hidden="1" customWidth="1"/>
    <col min="5" max="5" width="14.4453125" style="0" customWidth="1"/>
    <col min="6" max="8" width="11.4453125" style="0" customWidth="1"/>
    <col min="9" max="9" width="23.6640625" style="0" customWidth="1"/>
    <col min="10" max="19" width="11.4453125" style="0" customWidth="1"/>
    <col min="20" max="22" width="0" style="0" hidden="1" customWidth="1"/>
  </cols>
  <sheetData>
    <row r="1" ht="26.25">
      <c r="A1" s="78" t="s">
        <v>43</v>
      </c>
    </row>
    <row r="3" spans="1:3" ht="25.5">
      <c r="A3" s="61" t="s">
        <v>23</v>
      </c>
      <c r="B3" s="1"/>
      <c r="C3" s="39"/>
    </row>
    <row r="4" spans="1:3" ht="25.5">
      <c r="A4" s="61" t="s">
        <v>36</v>
      </c>
      <c r="B4" s="1"/>
      <c r="C4" s="40"/>
    </row>
    <row r="5" spans="1:2" ht="15.75">
      <c r="A5" s="7"/>
      <c r="B5" s="1"/>
    </row>
    <row r="6" spans="1:2" ht="15.75" customHeight="1" hidden="1">
      <c r="A6" s="7"/>
      <c r="B6" s="1"/>
    </row>
    <row r="7" spans="1:2" ht="15.75" customHeight="1" hidden="1">
      <c r="A7" s="7"/>
      <c r="B7" s="1"/>
    </row>
    <row r="8" spans="1:3" ht="15.75">
      <c r="A8" s="7"/>
      <c r="B8" s="1"/>
      <c r="C8" s="39"/>
    </row>
    <row r="9" spans="1:3" ht="22.5">
      <c r="A9" s="8"/>
      <c r="B9" s="59" t="s">
        <v>40</v>
      </c>
      <c r="C9" s="39"/>
    </row>
    <row r="10" spans="1:3" ht="22.5">
      <c r="A10" s="8"/>
      <c r="B10" s="59" t="s">
        <v>39</v>
      </c>
      <c r="C10" s="39"/>
    </row>
    <row r="11" spans="1:3" ht="23.25">
      <c r="A11" s="8"/>
      <c r="B11" s="60" t="s">
        <v>31</v>
      </c>
      <c r="C11" s="39"/>
    </row>
    <row r="12" spans="1:3" ht="25.5">
      <c r="A12" s="8"/>
      <c r="B12" s="1"/>
      <c r="C12" s="63" t="s">
        <v>27</v>
      </c>
    </row>
    <row r="13" spans="1:4" ht="20.25" customHeight="1">
      <c r="A13" s="9"/>
      <c r="B13" s="18"/>
      <c r="C13" s="79" t="s">
        <v>37</v>
      </c>
      <c r="D13" s="32"/>
    </row>
    <row r="14" spans="1:4" ht="20.25" customHeight="1">
      <c r="A14" s="22" t="s">
        <v>0</v>
      </c>
      <c r="B14" s="22"/>
      <c r="C14" s="80"/>
      <c r="D14" s="33" t="s">
        <v>25</v>
      </c>
    </row>
    <row r="15" spans="1:4" ht="20.25">
      <c r="A15" s="22" t="s">
        <v>2</v>
      </c>
      <c r="B15" s="22" t="s">
        <v>1</v>
      </c>
      <c r="C15" s="80"/>
      <c r="D15" s="33" t="s">
        <v>26</v>
      </c>
    </row>
    <row r="16" spans="1:4" ht="20.25">
      <c r="A16" s="20"/>
      <c r="B16" s="21"/>
      <c r="C16" s="80"/>
      <c r="D16" s="33" t="s">
        <v>32</v>
      </c>
    </row>
    <row r="17" spans="1:4" ht="20.25">
      <c r="A17" s="23"/>
      <c r="B17" s="24"/>
      <c r="C17" s="81"/>
      <c r="D17" s="34"/>
    </row>
    <row r="18" spans="1:4" s="29" customFormat="1" ht="15">
      <c r="A18" s="28">
        <v>1</v>
      </c>
      <c r="B18" s="28">
        <v>2</v>
      </c>
      <c r="C18" s="42">
        <v>4</v>
      </c>
      <c r="D18" s="58">
        <v>5</v>
      </c>
    </row>
    <row r="19" spans="1:4" ht="15.75">
      <c r="A19" s="10"/>
      <c r="B19" s="19"/>
      <c r="C19" s="43"/>
      <c r="D19" s="34"/>
    </row>
    <row r="20" spans="1:4" s="6" customFormat="1" ht="24" thickBot="1">
      <c r="A20" s="57">
        <v>730</v>
      </c>
      <c r="B20" s="56" t="s">
        <v>42</v>
      </c>
      <c r="C20" s="30">
        <f>C22</f>
        <v>707749</v>
      </c>
      <c r="D20" s="35" t="e">
        <f>C20/#REF!*100</f>
        <v>#REF!</v>
      </c>
    </row>
    <row r="21" spans="1:4" s="6" customFormat="1" ht="11.25" customHeight="1" thickTop="1">
      <c r="A21" s="11"/>
      <c r="B21" s="15"/>
      <c r="C21" s="44"/>
      <c r="D21" s="36"/>
    </row>
    <row r="22" spans="1:6" s="46" customFormat="1" ht="23.25">
      <c r="A22" s="25" t="s">
        <v>35</v>
      </c>
      <c r="B22" s="77" t="s">
        <v>44</v>
      </c>
      <c r="C22" s="82">
        <f>C23+C27</f>
        <v>707749</v>
      </c>
      <c r="D22" s="37" t="e">
        <f>C22/#REF!*100</f>
        <v>#REF!</v>
      </c>
      <c r="F22" s="52"/>
    </row>
    <row r="23" spans="1:9" s="46" customFormat="1" ht="23.25">
      <c r="A23" s="22">
        <v>73014</v>
      </c>
      <c r="B23" s="66" t="s">
        <v>3</v>
      </c>
      <c r="C23" s="83">
        <f>C31+C35+C39+C43+C47+C51+C55+C59+C63+C67+C71+C75+C79+C83+C87+C91+C95+C99+C110+C25</f>
        <v>684829</v>
      </c>
      <c r="D23" s="47" t="e">
        <f>C23/#REF!*100</f>
        <v>#REF!</v>
      </c>
      <c r="I23" s="52"/>
    </row>
    <row r="24" spans="1:4" s="46" customFormat="1" ht="26.25" customHeight="1" hidden="1">
      <c r="A24" s="65"/>
      <c r="B24" s="64"/>
      <c r="C24" s="84"/>
      <c r="D24" s="47"/>
    </row>
    <row r="25" spans="1:5" s="46" customFormat="1" ht="28.5" customHeight="1">
      <c r="A25" s="65" t="s">
        <v>33</v>
      </c>
      <c r="B25" s="64" t="s">
        <v>34</v>
      </c>
      <c r="C25" s="84">
        <v>15738</v>
      </c>
      <c r="D25" s="47"/>
      <c r="E25" s="52"/>
    </row>
    <row r="26" spans="1:9" s="46" customFormat="1" ht="28.5" customHeight="1">
      <c r="A26" s="65"/>
      <c r="B26" s="64"/>
      <c r="C26" s="84"/>
      <c r="D26" s="47"/>
      <c r="I26" s="52"/>
    </row>
    <row r="27" spans="1:4" s="46" customFormat="1" ht="23.25">
      <c r="A27" s="22">
        <v>73016</v>
      </c>
      <c r="B27" s="66" t="s">
        <v>41</v>
      </c>
      <c r="C27" s="83">
        <f>C32+C36+C40+C44+C48+C52+C56+C60+C64+C68+C72+C76+C80+C84+C88+C92+C96+C100+C108+C111+C28</f>
        <v>22920</v>
      </c>
      <c r="D27" s="47" t="e">
        <f>C27/#REF!*100</f>
        <v>#REF!</v>
      </c>
    </row>
    <row r="28" spans="1:4" s="46" customFormat="1" ht="21" customHeight="1">
      <c r="A28" s="65" t="s">
        <v>33</v>
      </c>
      <c r="B28" s="64" t="s">
        <v>34</v>
      </c>
      <c r="C28" s="83">
        <v>146</v>
      </c>
      <c r="D28" s="47"/>
    </row>
    <row r="29" spans="1:4" s="46" customFormat="1" ht="9.75" customHeight="1">
      <c r="A29" s="22"/>
      <c r="B29" s="66"/>
      <c r="C29" s="83"/>
      <c r="D29" s="47"/>
    </row>
    <row r="30" spans="1:4" s="27" customFormat="1" ht="23.25">
      <c r="A30" s="67"/>
      <c r="B30" s="68" t="s">
        <v>4</v>
      </c>
      <c r="C30" s="85">
        <f>C31+C32</f>
        <v>25792</v>
      </c>
      <c r="D30" s="38" t="e">
        <f>C30/#REF!*100</f>
        <v>#REF!</v>
      </c>
    </row>
    <row r="31" spans="1:4" s="46" customFormat="1" ht="23.25" customHeight="1">
      <c r="A31" s="22">
        <v>73014</v>
      </c>
      <c r="B31" s="66" t="s">
        <v>3</v>
      </c>
      <c r="C31" s="83">
        <v>24875</v>
      </c>
      <c r="D31" s="47" t="e">
        <f>C31/#REF!*100</f>
        <v>#REF!</v>
      </c>
    </row>
    <row r="32" spans="1:4" s="46" customFormat="1" ht="23.25">
      <c r="A32" s="22">
        <v>73016</v>
      </c>
      <c r="B32" s="66" t="s">
        <v>41</v>
      </c>
      <c r="C32" s="83">
        <v>917</v>
      </c>
      <c r="D32" s="47" t="e">
        <f>C32/#REF!*100</f>
        <v>#REF!</v>
      </c>
    </row>
    <row r="33" spans="1:5" s="46" customFormat="1" ht="6" customHeight="1">
      <c r="A33" s="22"/>
      <c r="B33" s="21"/>
      <c r="C33" s="83"/>
      <c r="D33" s="47"/>
      <c r="E33" s="48"/>
    </row>
    <row r="34" spans="1:5" s="27" customFormat="1" ht="23.25">
      <c r="A34" s="67"/>
      <c r="B34" s="68" t="s">
        <v>5</v>
      </c>
      <c r="C34" s="85">
        <f>C35+C36</f>
        <v>31258</v>
      </c>
      <c r="D34" s="38" t="e">
        <f>C34/#REF!*100</f>
        <v>#REF!</v>
      </c>
      <c r="E34" s="49"/>
    </row>
    <row r="35" spans="1:5" s="46" customFormat="1" ht="23.25">
      <c r="A35" s="22">
        <v>73014</v>
      </c>
      <c r="B35" s="66" t="s">
        <v>3</v>
      </c>
      <c r="C35" s="83">
        <v>30120</v>
      </c>
      <c r="D35" s="47" t="e">
        <f>C35/#REF!*100</f>
        <v>#REF!</v>
      </c>
      <c r="E35" s="48"/>
    </row>
    <row r="36" spans="1:5" s="50" customFormat="1" ht="23.25">
      <c r="A36" s="22">
        <v>73016</v>
      </c>
      <c r="B36" s="66" t="s">
        <v>41</v>
      </c>
      <c r="C36" s="83">
        <v>1138</v>
      </c>
      <c r="D36" s="47" t="e">
        <f>C36/#REF!*100</f>
        <v>#REF!</v>
      </c>
      <c r="E36" s="48"/>
    </row>
    <row r="37" spans="1:11" s="46" customFormat="1" ht="6.75" customHeight="1">
      <c r="A37" s="22"/>
      <c r="B37" s="66"/>
      <c r="C37" s="83"/>
      <c r="D37" s="47"/>
      <c r="E37" s="48"/>
      <c r="K37" s="50"/>
    </row>
    <row r="38" spans="1:5" s="27" customFormat="1" ht="23.25">
      <c r="A38" s="67"/>
      <c r="B38" s="68" t="s">
        <v>6</v>
      </c>
      <c r="C38" s="85">
        <f>C39+C40</f>
        <v>35206</v>
      </c>
      <c r="D38" s="38" t="e">
        <f>C38/#REF!*100</f>
        <v>#REF!</v>
      </c>
      <c r="E38" s="49"/>
    </row>
    <row r="39" spans="1:5" s="46" customFormat="1" ht="23.25">
      <c r="A39" s="22">
        <v>73014</v>
      </c>
      <c r="B39" s="66" t="s">
        <v>3</v>
      </c>
      <c r="C39" s="83">
        <v>33959</v>
      </c>
      <c r="D39" s="47" t="e">
        <f>C39/#REF!*100</f>
        <v>#REF!</v>
      </c>
      <c r="E39" s="48"/>
    </row>
    <row r="40" spans="1:5" s="46" customFormat="1" ht="23.25">
      <c r="A40" s="22">
        <v>73016</v>
      </c>
      <c r="B40" s="66" t="s">
        <v>41</v>
      </c>
      <c r="C40" s="83">
        <v>1247</v>
      </c>
      <c r="D40" s="47" t="e">
        <f>C40/#REF!*100</f>
        <v>#REF!</v>
      </c>
      <c r="E40" s="48"/>
    </row>
    <row r="41" spans="1:5" s="50" customFormat="1" ht="6.75" customHeight="1">
      <c r="A41" s="22"/>
      <c r="B41" s="66"/>
      <c r="C41" s="83"/>
      <c r="D41" s="47"/>
      <c r="E41" s="48"/>
    </row>
    <row r="42" spans="1:5" s="27" customFormat="1" ht="23.25">
      <c r="A42" s="67"/>
      <c r="B42" s="68" t="s">
        <v>7</v>
      </c>
      <c r="C42" s="85">
        <f>C43+C44</f>
        <v>43199</v>
      </c>
      <c r="D42" s="38" t="e">
        <f>C42/#REF!*100</f>
        <v>#REF!</v>
      </c>
      <c r="E42" s="49"/>
    </row>
    <row r="43" spans="1:5" s="51" customFormat="1" ht="23.25">
      <c r="A43" s="22">
        <v>73014</v>
      </c>
      <c r="B43" s="66" t="s">
        <v>3</v>
      </c>
      <c r="C43" s="83">
        <v>41915</v>
      </c>
      <c r="D43" s="47" t="e">
        <f>C43/#REF!*100</f>
        <v>#REF!</v>
      </c>
      <c r="E43" s="48"/>
    </row>
    <row r="44" spans="1:5" s="46" customFormat="1" ht="23.25">
      <c r="A44" s="22">
        <v>73016</v>
      </c>
      <c r="B44" s="66" t="s">
        <v>41</v>
      </c>
      <c r="C44" s="83">
        <v>1284</v>
      </c>
      <c r="D44" s="47" t="e">
        <f>C44/#REF!*100</f>
        <v>#REF!</v>
      </c>
      <c r="E44" s="48"/>
    </row>
    <row r="45" spans="1:5" s="46" customFormat="1" ht="6" customHeight="1">
      <c r="A45" s="22"/>
      <c r="B45" s="21"/>
      <c r="C45" s="83"/>
      <c r="D45" s="47"/>
      <c r="E45" s="48"/>
    </row>
    <row r="46" spans="1:5" s="27" customFormat="1" ht="23.25">
      <c r="A46" s="67"/>
      <c r="B46" s="68" t="s">
        <v>8</v>
      </c>
      <c r="C46" s="85">
        <f>C47+C48</f>
        <v>32907</v>
      </c>
      <c r="D46" s="38" t="e">
        <f>C46/#REF!*100</f>
        <v>#REF!</v>
      </c>
      <c r="E46" s="49"/>
    </row>
    <row r="47" spans="1:5" s="46" customFormat="1" ht="23.25">
      <c r="A47" s="22">
        <v>73014</v>
      </c>
      <c r="B47" s="66" t="s">
        <v>3</v>
      </c>
      <c r="C47" s="83">
        <v>31790</v>
      </c>
      <c r="D47" s="47" t="e">
        <f>C47/#REF!*100</f>
        <v>#REF!</v>
      </c>
      <c r="E47" s="48"/>
    </row>
    <row r="48" spans="1:5" s="46" customFormat="1" ht="23.25" customHeight="1">
      <c r="A48" s="22">
        <v>73016</v>
      </c>
      <c r="B48" s="66" t="s">
        <v>41</v>
      </c>
      <c r="C48" s="83">
        <v>1117</v>
      </c>
      <c r="D48" s="47" t="e">
        <f>C48/#REF!*100</f>
        <v>#REF!</v>
      </c>
      <c r="E48" s="48"/>
    </row>
    <row r="49" spans="1:5" s="50" customFormat="1" ht="6.75" customHeight="1">
      <c r="A49" s="22"/>
      <c r="B49" s="66"/>
      <c r="C49" s="83"/>
      <c r="D49" s="47"/>
      <c r="E49" s="48"/>
    </row>
    <row r="50" spans="1:5" s="27" customFormat="1" ht="23.25">
      <c r="A50" s="67"/>
      <c r="B50" s="68" t="s">
        <v>9</v>
      </c>
      <c r="C50" s="85">
        <f>C51+C52</f>
        <v>38087</v>
      </c>
      <c r="D50" s="38" t="e">
        <f>C50/#REF!*100</f>
        <v>#REF!</v>
      </c>
      <c r="E50" s="49"/>
    </row>
    <row r="51" spans="1:5" s="51" customFormat="1" ht="23.25">
      <c r="A51" s="22">
        <v>73014</v>
      </c>
      <c r="B51" s="66" t="s">
        <v>3</v>
      </c>
      <c r="C51" s="83">
        <v>37103</v>
      </c>
      <c r="D51" s="47" t="e">
        <f>C51/#REF!*100</f>
        <v>#REF!</v>
      </c>
      <c r="E51" s="48"/>
    </row>
    <row r="52" spans="1:5" s="46" customFormat="1" ht="23.25">
      <c r="A52" s="22">
        <v>73016</v>
      </c>
      <c r="B52" s="66" t="s">
        <v>41</v>
      </c>
      <c r="C52" s="83">
        <v>984</v>
      </c>
      <c r="D52" s="47" t="e">
        <f>C52/#REF!*100</f>
        <v>#REF!</v>
      </c>
      <c r="E52" s="48"/>
    </row>
    <row r="53" spans="1:4" s="46" customFormat="1" ht="6" customHeight="1">
      <c r="A53" s="22"/>
      <c r="B53" s="21"/>
      <c r="C53" s="83"/>
      <c r="D53" s="47"/>
    </row>
    <row r="54" spans="1:4" s="27" customFormat="1" ht="23.25">
      <c r="A54" s="67"/>
      <c r="B54" s="68" t="s">
        <v>24</v>
      </c>
      <c r="C54" s="85">
        <f>C55+C56</f>
        <v>51713</v>
      </c>
      <c r="D54" s="38" t="e">
        <f>C54/#REF!*100</f>
        <v>#REF!</v>
      </c>
    </row>
    <row r="55" spans="1:4" s="46" customFormat="1" ht="23.25">
      <c r="A55" s="22">
        <v>73014</v>
      </c>
      <c r="B55" s="66" t="s">
        <v>3</v>
      </c>
      <c r="C55" s="83">
        <v>50758</v>
      </c>
      <c r="D55" s="47" t="e">
        <f>C55/#REF!*100</f>
        <v>#REF!</v>
      </c>
    </row>
    <row r="56" spans="1:5" s="46" customFormat="1" ht="23.25">
      <c r="A56" s="22">
        <v>73016</v>
      </c>
      <c r="B56" s="66" t="s">
        <v>41</v>
      </c>
      <c r="C56" s="83">
        <v>955</v>
      </c>
      <c r="D56" s="47" t="e">
        <f>C56/#REF!*100</f>
        <v>#REF!</v>
      </c>
      <c r="E56" s="48"/>
    </row>
    <row r="57" spans="1:5" s="50" customFormat="1" ht="6.75" customHeight="1">
      <c r="A57" s="22"/>
      <c r="B57" s="66"/>
      <c r="C57" s="83"/>
      <c r="D57" s="47"/>
      <c r="E57" s="48"/>
    </row>
    <row r="58" spans="1:5" s="27" customFormat="1" ht="23.25">
      <c r="A58" s="67"/>
      <c r="B58" s="68" t="s">
        <v>10</v>
      </c>
      <c r="C58" s="85">
        <f>C59+C60</f>
        <v>26418</v>
      </c>
      <c r="D58" s="38" t="e">
        <f>C58/#REF!*100</f>
        <v>#REF!</v>
      </c>
      <c r="E58" s="49"/>
    </row>
    <row r="59" spans="1:5" s="51" customFormat="1" ht="23.25">
      <c r="A59" s="22">
        <v>73014</v>
      </c>
      <c r="B59" s="66" t="s">
        <v>3</v>
      </c>
      <c r="C59" s="83">
        <v>25702</v>
      </c>
      <c r="D59" s="47" t="e">
        <f>C59/#REF!*100</f>
        <v>#REF!</v>
      </c>
      <c r="E59" s="48"/>
    </row>
    <row r="60" spans="1:5" s="46" customFormat="1" ht="23.25">
      <c r="A60" s="22">
        <v>73016</v>
      </c>
      <c r="B60" s="66" t="s">
        <v>41</v>
      </c>
      <c r="C60" s="83">
        <v>716</v>
      </c>
      <c r="D60" s="47" t="e">
        <f>C60/#REF!*100</f>
        <v>#REF!</v>
      </c>
      <c r="E60" s="48"/>
    </row>
    <row r="61" spans="1:5" s="46" customFormat="1" ht="6" customHeight="1">
      <c r="A61" s="22"/>
      <c r="B61" s="69"/>
      <c r="C61" s="83"/>
      <c r="D61" s="47"/>
      <c r="E61" s="48"/>
    </row>
    <row r="62" spans="1:5" s="27" customFormat="1" ht="23.25">
      <c r="A62" s="67"/>
      <c r="B62" s="68" t="s">
        <v>11</v>
      </c>
      <c r="C62" s="85">
        <f>C63+C64</f>
        <v>34714</v>
      </c>
      <c r="D62" s="38" t="e">
        <f>C62/#REF!*100</f>
        <v>#REF!</v>
      </c>
      <c r="E62" s="49"/>
    </row>
    <row r="63" spans="1:5" s="46" customFormat="1" ht="23.25">
      <c r="A63" s="22">
        <v>73014</v>
      </c>
      <c r="B63" s="66" t="s">
        <v>3</v>
      </c>
      <c r="C63" s="83">
        <v>33267</v>
      </c>
      <c r="D63" s="47" t="e">
        <f>C63/#REF!*100</f>
        <v>#REF!</v>
      </c>
      <c r="E63" s="48"/>
    </row>
    <row r="64" spans="1:5" s="46" customFormat="1" ht="23.25">
      <c r="A64" s="22">
        <v>73016</v>
      </c>
      <c r="B64" s="66" t="s">
        <v>41</v>
      </c>
      <c r="C64" s="83">
        <v>1447</v>
      </c>
      <c r="D64" s="47" t="e">
        <f>C64/#REF!*100</f>
        <v>#REF!</v>
      </c>
      <c r="E64" s="48"/>
    </row>
    <row r="65" spans="1:5" s="46" customFormat="1" ht="6.75" customHeight="1">
      <c r="A65" s="22"/>
      <c r="B65" s="69"/>
      <c r="C65" s="83"/>
      <c r="D65" s="47"/>
      <c r="E65" s="48"/>
    </row>
    <row r="66" spans="1:5" s="27" customFormat="1" ht="23.25">
      <c r="A66" s="67"/>
      <c r="B66" s="68" t="s">
        <v>12</v>
      </c>
      <c r="C66" s="85">
        <f>C67+C68</f>
        <v>23439</v>
      </c>
      <c r="D66" s="38" t="e">
        <f>C66/#REF!*100</f>
        <v>#REF!</v>
      </c>
      <c r="E66" s="49"/>
    </row>
    <row r="67" spans="1:5" s="46" customFormat="1" ht="23.25">
      <c r="A67" s="22">
        <v>73014</v>
      </c>
      <c r="B67" s="66" t="s">
        <v>3</v>
      </c>
      <c r="C67" s="83">
        <v>22461</v>
      </c>
      <c r="D67" s="47" t="e">
        <f>C67/#REF!*100</f>
        <v>#REF!</v>
      </c>
      <c r="E67" s="48"/>
    </row>
    <row r="68" spans="1:5" s="46" customFormat="1" ht="23.25">
      <c r="A68" s="22">
        <v>73016</v>
      </c>
      <c r="B68" s="66" t="s">
        <v>41</v>
      </c>
      <c r="C68" s="83">
        <v>978</v>
      </c>
      <c r="D68" s="47" t="e">
        <f>C68/#REF!*100</f>
        <v>#REF!</v>
      </c>
      <c r="E68" s="48"/>
    </row>
    <row r="69" spans="1:5" s="46" customFormat="1" ht="7.5" customHeight="1">
      <c r="A69" s="22"/>
      <c r="B69" s="69"/>
      <c r="C69" s="83"/>
      <c r="D69" s="47"/>
      <c r="E69" s="48"/>
    </row>
    <row r="70" spans="1:5" s="27" customFormat="1" ht="23.25">
      <c r="A70" s="67"/>
      <c r="B70" s="68" t="s">
        <v>13</v>
      </c>
      <c r="C70" s="85">
        <f>C71+C72</f>
        <v>51892</v>
      </c>
      <c r="D70" s="38" t="e">
        <f>C70/#REF!*100</f>
        <v>#REF!</v>
      </c>
      <c r="E70" s="49"/>
    </row>
    <row r="71" spans="1:5" s="46" customFormat="1" ht="23.25">
      <c r="A71" s="22">
        <v>73014</v>
      </c>
      <c r="B71" s="66" t="s">
        <v>3</v>
      </c>
      <c r="C71" s="83">
        <v>50259</v>
      </c>
      <c r="D71" s="47" t="e">
        <f>C71/#REF!*100</f>
        <v>#REF!</v>
      </c>
      <c r="E71" s="48"/>
    </row>
    <row r="72" spans="1:5" s="46" customFormat="1" ht="23.25">
      <c r="A72" s="22">
        <v>73016</v>
      </c>
      <c r="B72" s="66" t="s">
        <v>41</v>
      </c>
      <c r="C72" s="83">
        <v>1633</v>
      </c>
      <c r="D72" s="47" t="e">
        <f>C72/#REF!*100</f>
        <v>#REF!</v>
      </c>
      <c r="E72" s="48"/>
    </row>
    <row r="73" spans="1:5" s="46" customFormat="1" ht="6.75" customHeight="1">
      <c r="A73" s="22"/>
      <c r="B73" s="69"/>
      <c r="C73" s="83"/>
      <c r="D73" s="47"/>
      <c r="E73" s="48"/>
    </row>
    <row r="74" spans="1:5" s="27" customFormat="1" ht="23.25">
      <c r="A74" s="67"/>
      <c r="B74" s="68" t="s">
        <v>14</v>
      </c>
      <c r="C74" s="85">
        <f>C75+C76</f>
        <v>38981</v>
      </c>
      <c r="D74" s="38" t="e">
        <f>C74/#REF!*100</f>
        <v>#REF!</v>
      </c>
      <c r="E74" s="49"/>
    </row>
    <row r="75" spans="1:5" s="46" customFormat="1" ht="23.25">
      <c r="A75" s="22">
        <v>73014</v>
      </c>
      <c r="B75" s="66" t="s">
        <v>3</v>
      </c>
      <c r="C75" s="83">
        <v>36962</v>
      </c>
      <c r="D75" s="47" t="e">
        <f>C75/#REF!*100</f>
        <v>#REF!</v>
      </c>
      <c r="E75" s="48"/>
    </row>
    <row r="76" spans="1:5" s="46" customFormat="1" ht="23.25">
      <c r="A76" s="22">
        <v>73016</v>
      </c>
      <c r="B76" s="66" t="s">
        <v>41</v>
      </c>
      <c r="C76" s="83">
        <v>2019</v>
      </c>
      <c r="D76" s="47" t="e">
        <f>C76/#REF!*100</f>
        <v>#REF!</v>
      </c>
      <c r="E76" s="48"/>
    </row>
    <row r="77" spans="1:4" s="46" customFormat="1" ht="7.5" customHeight="1">
      <c r="A77" s="22"/>
      <c r="B77" s="69"/>
      <c r="C77" s="83"/>
      <c r="D77" s="47"/>
    </row>
    <row r="78" spans="1:4" s="27" customFormat="1" ht="23.25">
      <c r="A78" s="67"/>
      <c r="B78" s="68" t="s">
        <v>30</v>
      </c>
      <c r="C78" s="85">
        <f>C79+C80</f>
        <v>47192</v>
      </c>
      <c r="D78" s="38" t="e">
        <f>C78/#REF!*100</f>
        <v>#REF!</v>
      </c>
    </row>
    <row r="79" spans="1:4" s="46" customFormat="1" ht="23.25">
      <c r="A79" s="22">
        <v>73014</v>
      </c>
      <c r="B79" s="66" t="s">
        <v>3</v>
      </c>
      <c r="C79" s="83">
        <v>45273</v>
      </c>
      <c r="D79" s="47" t="e">
        <f>C79/#REF!*100</f>
        <v>#REF!</v>
      </c>
    </row>
    <row r="80" spans="1:4" s="46" customFormat="1" ht="23.25">
      <c r="A80" s="22">
        <v>73016</v>
      </c>
      <c r="B80" s="66" t="s">
        <v>41</v>
      </c>
      <c r="C80" s="83">
        <v>1919</v>
      </c>
      <c r="D80" s="47" t="e">
        <f>C80/#REF!*100</f>
        <v>#REF!</v>
      </c>
    </row>
    <row r="81" spans="1:4" s="46" customFormat="1" ht="7.5" customHeight="1">
      <c r="A81" s="22"/>
      <c r="B81" s="69"/>
      <c r="C81" s="83"/>
      <c r="D81" s="47"/>
    </row>
    <row r="82" spans="1:4" s="27" customFormat="1" ht="23.25">
      <c r="A82" s="67"/>
      <c r="B82" s="68" t="s">
        <v>15</v>
      </c>
      <c r="C82" s="85">
        <f>C83+C84</f>
        <v>55824</v>
      </c>
      <c r="D82" s="38" t="e">
        <f>C82/#REF!*100</f>
        <v>#REF!</v>
      </c>
    </row>
    <row r="83" spans="1:4" s="46" customFormat="1" ht="23.25">
      <c r="A83" s="22">
        <v>73014</v>
      </c>
      <c r="B83" s="66" t="s">
        <v>3</v>
      </c>
      <c r="C83" s="83">
        <v>54149</v>
      </c>
      <c r="D83" s="47" t="e">
        <f>C83/#REF!*100</f>
        <v>#REF!</v>
      </c>
    </row>
    <row r="84" spans="1:4" s="46" customFormat="1" ht="23.25">
      <c r="A84" s="22">
        <v>73016</v>
      </c>
      <c r="B84" s="66" t="s">
        <v>41</v>
      </c>
      <c r="C84" s="83">
        <v>1675</v>
      </c>
      <c r="D84" s="47" t="e">
        <f>C84/#REF!*100</f>
        <v>#REF!</v>
      </c>
    </row>
    <row r="85" spans="1:4" s="46" customFormat="1" ht="6.75" customHeight="1">
      <c r="A85" s="22"/>
      <c r="B85" s="69"/>
      <c r="C85" s="83"/>
      <c r="D85" s="47"/>
    </row>
    <row r="86" spans="1:4" s="27" customFormat="1" ht="23.25">
      <c r="A86" s="67"/>
      <c r="B86" s="68" t="s">
        <v>16</v>
      </c>
      <c r="C86" s="85">
        <f>C87+C88</f>
        <v>42310</v>
      </c>
      <c r="D86" s="38" t="e">
        <f>C86/#REF!*100</f>
        <v>#REF!</v>
      </c>
    </row>
    <row r="87" spans="1:4" s="46" customFormat="1" ht="23.25">
      <c r="A87" s="22">
        <v>73014</v>
      </c>
      <c r="B87" s="66" t="s">
        <v>3</v>
      </c>
      <c r="C87" s="83">
        <v>40903</v>
      </c>
      <c r="D87" s="47" t="e">
        <f>C87/#REF!*100</f>
        <v>#REF!</v>
      </c>
    </row>
    <row r="88" spans="1:4" s="46" customFormat="1" ht="23.25">
      <c r="A88" s="22">
        <v>73016</v>
      </c>
      <c r="B88" s="66" t="s">
        <v>41</v>
      </c>
      <c r="C88" s="83">
        <v>1407</v>
      </c>
      <c r="D88" s="47" t="e">
        <f>C88/#REF!*100</f>
        <v>#REF!</v>
      </c>
    </row>
    <row r="89" spans="1:4" s="46" customFormat="1" ht="6.75" customHeight="1">
      <c r="A89" s="22"/>
      <c r="B89" s="69"/>
      <c r="C89" s="83"/>
      <c r="D89" s="47"/>
    </row>
    <row r="90" spans="1:4" s="27" customFormat="1" ht="23.25">
      <c r="A90" s="67"/>
      <c r="B90" s="68" t="s">
        <v>38</v>
      </c>
      <c r="C90" s="85">
        <f>C91+C92</f>
        <v>25176</v>
      </c>
      <c r="D90" s="38" t="e">
        <f>C90/#REF!*100</f>
        <v>#REF!</v>
      </c>
    </row>
    <row r="91" spans="1:4" s="46" customFormat="1" ht="23.25">
      <c r="A91" s="22">
        <v>73014</v>
      </c>
      <c r="B91" s="66" t="s">
        <v>3</v>
      </c>
      <c r="C91" s="83">
        <v>24433</v>
      </c>
      <c r="D91" s="47" t="e">
        <f>C91/#REF!*100</f>
        <v>#REF!</v>
      </c>
    </row>
    <row r="92" spans="1:4" s="46" customFormat="1" ht="23.25">
      <c r="A92" s="22">
        <v>73016</v>
      </c>
      <c r="B92" s="66" t="s">
        <v>41</v>
      </c>
      <c r="C92" s="83">
        <v>743</v>
      </c>
      <c r="D92" s="47" t="e">
        <f>C92/#REF!*100</f>
        <v>#REF!</v>
      </c>
    </row>
    <row r="93" spans="1:4" s="46" customFormat="1" ht="6.75" customHeight="1">
      <c r="A93" s="22"/>
      <c r="B93" s="69"/>
      <c r="C93" s="83"/>
      <c r="D93" s="47"/>
    </row>
    <row r="94" spans="1:4" s="27" customFormat="1" ht="23.25">
      <c r="A94" s="67"/>
      <c r="B94" s="68" t="s">
        <v>17</v>
      </c>
      <c r="C94" s="85">
        <f>C95+C96</f>
        <v>36920</v>
      </c>
      <c r="D94" s="38" t="e">
        <f>C94/#REF!*100</f>
        <v>#REF!</v>
      </c>
    </row>
    <row r="95" spans="1:4" s="46" customFormat="1" ht="23.25">
      <c r="A95" s="22">
        <v>73014</v>
      </c>
      <c r="B95" s="66" t="s">
        <v>3</v>
      </c>
      <c r="C95" s="83">
        <v>36234</v>
      </c>
      <c r="D95" s="47" t="e">
        <f>C95/#REF!*100</f>
        <v>#REF!</v>
      </c>
    </row>
    <row r="96" spans="1:4" s="46" customFormat="1" ht="23.25">
      <c r="A96" s="22">
        <v>73016</v>
      </c>
      <c r="B96" s="66" t="s">
        <v>41</v>
      </c>
      <c r="C96" s="83">
        <v>686</v>
      </c>
      <c r="D96" s="47">
        <v>100</v>
      </c>
    </row>
    <row r="97" spans="1:4" s="46" customFormat="1" ht="6" customHeight="1">
      <c r="A97" s="22"/>
      <c r="B97" s="69"/>
      <c r="C97" s="83"/>
      <c r="D97" s="47"/>
    </row>
    <row r="98" spans="1:4" s="27" customFormat="1" ht="23.25">
      <c r="A98" s="67"/>
      <c r="B98" s="68" t="s">
        <v>18</v>
      </c>
      <c r="C98" s="85">
        <f>C99+C100</f>
        <v>21746</v>
      </c>
      <c r="D98" s="38" t="e">
        <f>C98/#REF!*100</f>
        <v>#REF!</v>
      </c>
    </row>
    <row r="99" spans="1:4" s="46" customFormat="1" ht="23.25">
      <c r="A99" s="22">
        <v>73014</v>
      </c>
      <c r="B99" s="66" t="s">
        <v>3</v>
      </c>
      <c r="C99" s="83">
        <v>20975</v>
      </c>
      <c r="D99" s="47" t="e">
        <f>C99/#REF!*100</f>
        <v>#REF!</v>
      </c>
    </row>
    <row r="100" spans="1:4" s="46" customFormat="1" ht="23.25">
      <c r="A100" s="22">
        <v>73016</v>
      </c>
      <c r="B100" s="66" t="s">
        <v>41</v>
      </c>
      <c r="C100" s="83">
        <v>771</v>
      </c>
      <c r="D100" s="47" t="e">
        <f>C100/#REF!*100</f>
        <v>#REF!</v>
      </c>
    </row>
    <row r="101" spans="1:4" s="46" customFormat="1" ht="18.75" customHeight="1" hidden="1">
      <c r="A101" s="70"/>
      <c r="B101" s="71"/>
      <c r="C101" s="44"/>
      <c r="D101" s="52"/>
    </row>
    <row r="102" spans="1:4" s="51" customFormat="1" ht="21" customHeight="1" hidden="1">
      <c r="A102" s="72">
        <v>80306</v>
      </c>
      <c r="B102" s="68" t="s">
        <v>22</v>
      </c>
      <c r="C102" s="86" t="e">
        <f>#REF!/#REF!*100</f>
        <v>#REF!</v>
      </c>
      <c r="D102" s="53"/>
    </row>
    <row r="103" spans="1:4" s="46" customFormat="1" ht="20.25" customHeight="1" hidden="1">
      <c r="A103" s="73"/>
      <c r="B103" s="69" t="s">
        <v>20</v>
      </c>
      <c r="C103" s="44" t="e">
        <f>#REF!/#REF!*100</f>
        <v>#REF!</v>
      </c>
      <c r="D103" s="52"/>
    </row>
    <row r="104" spans="1:4" s="46" customFormat="1" ht="20.25" customHeight="1" hidden="1">
      <c r="A104" s="73"/>
      <c r="B104" s="69" t="s">
        <v>21</v>
      </c>
      <c r="C104" s="44"/>
      <c r="D104" s="52"/>
    </row>
    <row r="105" spans="1:4" s="46" customFormat="1" ht="18.75" customHeight="1" hidden="1">
      <c r="A105" s="73"/>
      <c r="B105" s="71"/>
      <c r="C105" s="44"/>
      <c r="D105" s="52"/>
    </row>
    <row r="106" spans="1:4" s="51" customFormat="1" ht="18.75" customHeight="1" hidden="1">
      <c r="A106" s="74">
        <v>80395</v>
      </c>
      <c r="B106" s="75" t="s">
        <v>19</v>
      </c>
      <c r="C106" s="87"/>
      <c r="D106" s="53"/>
    </row>
    <row r="107" spans="1:4" s="51" customFormat="1" ht="46.5" customHeight="1" hidden="1">
      <c r="A107" s="74"/>
      <c r="B107" s="75"/>
      <c r="C107" s="87"/>
      <c r="D107" s="53"/>
    </row>
    <row r="108" spans="1:4" s="51" customFormat="1" ht="6.75" customHeight="1">
      <c r="A108" s="74"/>
      <c r="B108" s="75"/>
      <c r="C108" s="87"/>
      <c r="D108" s="54"/>
    </row>
    <row r="109" spans="1:4" s="27" customFormat="1" ht="23.25">
      <c r="A109" s="67"/>
      <c r="B109" s="68" t="s">
        <v>28</v>
      </c>
      <c r="C109" s="85">
        <f>C110+C111</f>
        <v>29091</v>
      </c>
      <c r="D109" s="38" t="e">
        <f>C109/#REF!*100</f>
        <v>#REF!</v>
      </c>
    </row>
    <row r="110" spans="1:4" s="46" customFormat="1" ht="23.25">
      <c r="A110" s="22">
        <v>73014</v>
      </c>
      <c r="B110" s="66" t="s">
        <v>3</v>
      </c>
      <c r="C110" s="83">
        <v>27953</v>
      </c>
      <c r="D110" s="47" t="e">
        <f>C110/#REF!*100</f>
        <v>#REF!</v>
      </c>
    </row>
    <row r="111" spans="1:4" s="46" customFormat="1" ht="23.25">
      <c r="A111" s="22">
        <v>73016</v>
      </c>
      <c r="B111" s="76" t="s">
        <v>41</v>
      </c>
      <c r="C111" s="88">
        <v>1138</v>
      </c>
      <c r="D111" s="55" t="e">
        <f>C111/#REF!*100</f>
        <v>#REF!</v>
      </c>
    </row>
    <row r="112" spans="1:3" ht="20.25">
      <c r="A112" s="12"/>
      <c r="B112" s="62"/>
      <c r="C112" s="45"/>
    </row>
    <row r="113" spans="1:3" ht="18.75">
      <c r="A113" s="12"/>
      <c r="B113" s="16"/>
      <c r="C113" s="45"/>
    </row>
    <row r="114" spans="1:3" ht="15.75">
      <c r="A114" s="12"/>
      <c r="B114" s="17"/>
      <c r="C114" s="45"/>
    </row>
    <row r="115" spans="1:3" ht="15.75">
      <c r="A115" s="12"/>
      <c r="B115" s="2"/>
      <c r="C115" s="45"/>
    </row>
    <row r="116" spans="1:3" ht="15.75">
      <c r="A116" s="12"/>
      <c r="B116" s="2"/>
      <c r="C116" s="45"/>
    </row>
    <row r="117" spans="1:3" ht="15.75">
      <c r="A117" s="12"/>
      <c r="B117" s="2"/>
      <c r="C117" s="45"/>
    </row>
    <row r="118" spans="1:3" ht="15.75">
      <c r="A118" s="12"/>
      <c r="B118" s="17"/>
      <c r="C118" s="45"/>
    </row>
    <row r="119" spans="1:3" ht="15.75">
      <c r="A119" s="12"/>
      <c r="B119" s="2"/>
      <c r="C119" s="45"/>
    </row>
    <row r="120" spans="1:3" ht="15.75">
      <c r="A120" s="12"/>
      <c r="B120" s="2"/>
      <c r="C120" s="45"/>
    </row>
    <row r="121" spans="1:3" ht="15.75">
      <c r="A121" s="13"/>
      <c r="B121" s="5"/>
      <c r="C121" s="4"/>
    </row>
    <row r="122" spans="1:3" ht="15.75">
      <c r="A122" s="13"/>
      <c r="B122" s="3"/>
      <c r="C122" s="4"/>
    </row>
    <row r="123" spans="1:3" ht="15.75">
      <c r="A123" s="12"/>
      <c r="B123" s="2"/>
      <c r="C123" s="45"/>
    </row>
    <row r="124" spans="1:8" ht="15.75">
      <c r="A124" s="12"/>
      <c r="B124" s="2"/>
      <c r="C124" s="45"/>
      <c r="H124" t="s">
        <v>29</v>
      </c>
    </row>
    <row r="125" spans="1:10" ht="23.25">
      <c r="A125" s="12"/>
      <c r="B125" s="2"/>
      <c r="C125" s="45"/>
      <c r="J125" s="26"/>
    </row>
    <row r="126" spans="1:3" ht="15.75">
      <c r="A126" s="12"/>
      <c r="B126" s="2"/>
      <c r="C126" s="45"/>
    </row>
    <row r="127" spans="1:3" ht="15.75">
      <c r="A127" s="12"/>
      <c r="B127" s="2"/>
      <c r="C127" s="45"/>
    </row>
    <row r="128" spans="1:3" ht="15.75">
      <c r="A128" s="12"/>
      <c r="B128" s="2"/>
      <c r="C128" s="45"/>
    </row>
    <row r="129" spans="1:3" ht="15.75">
      <c r="A129" s="12"/>
      <c r="B129" s="2"/>
      <c r="C129" s="45"/>
    </row>
    <row r="130" spans="1:3" ht="15.75">
      <c r="A130" s="12"/>
      <c r="B130" s="2"/>
      <c r="C130" s="45"/>
    </row>
  </sheetData>
  <sheetProtection/>
  <mergeCells count="1">
    <mergeCell ref="C13:C1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Anna Gajewska</cp:lastModifiedBy>
  <cp:lastPrinted>2016-04-15T07:26:27Z</cp:lastPrinted>
  <dcterms:created xsi:type="dcterms:W3CDTF">1997-12-05T12:54:38Z</dcterms:created>
  <dcterms:modified xsi:type="dcterms:W3CDTF">2021-03-02T16:44:49Z</dcterms:modified>
  <cp:category/>
  <cp:version/>
  <cp:contentType/>
  <cp:contentStatus/>
</cp:coreProperties>
</file>