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872A9F25-83BA-4481-BCBF-1C63AE4ACFF7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Podla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D23" i="1" s="1"/>
  <c r="E23" i="1" s="1"/>
  <c r="F23" i="1" s="1"/>
  <c r="G23" i="1" s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D19" i="1"/>
  <c r="E19" i="1" s="1"/>
  <c r="F19" i="1" s="1"/>
  <c r="G19" i="1" s="1"/>
  <c r="C19" i="1"/>
  <c r="D18" i="1"/>
  <c r="E18" i="1" s="1"/>
  <c r="F18" i="1" s="1"/>
  <c r="G18" i="1" s="1"/>
  <c r="C18" i="1"/>
  <c r="D17" i="1"/>
  <c r="E17" i="1" s="1"/>
  <c r="F17" i="1" s="1"/>
  <c r="G17" i="1" s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D11" i="1"/>
  <c r="E11" i="1" s="1"/>
  <c r="F11" i="1" s="1"/>
  <c r="G11" i="1" s="1"/>
  <c r="C11" i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C7" i="1"/>
  <c r="D7" i="1" s="1"/>
  <c r="E7" i="1" l="1"/>
  <c r="D24" i="1"/>
  <c r="C24" i="1"/>
  <c r="E24" i="1" l="1"/>
  <c r="F7" i="1"/>
  <c r="F24" i="1" l="1"/>
  <c r="G7" i="1"/>
  <c r="G24" i="1" s="1"/>
</calcChain>
</file>

<file path=xl/sharedStrings.xml><?xml version="1.0" encoding="utf-8"?>
<sst xmlns="http://schemas.openxmlformats.org/spreadsheetml/2006/main" count="29" uniqueCount="29">
  <si>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</si>
  <si>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</si>
  <si>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</si>
  <si>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</si>
  <si>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</si>
  <si>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</si>
  <si>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</si>
  <si>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</si>
  <si>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</si>
  <si>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PODLASKIM NA ROK 2025</t>
  </si>
  <si>
    <t>Województwo Podlaskie</t>
  </si>
  <si>
    <t xml:space="preserve">augustowski                   </t>
  </si>
  <si>
    <t xml:space="preserve">białostocki                   </t>
  </si>
  <si>
    <t xml:space="preserve">bielski                       </t>
  </si>
  <si>
    <t xml:space="preserve">grajewski                     </t>
  </si>
  <si>
    <t xml:space="preserve">hajnowski                     </t>
  </si>
  <si>
    <t xml:space="preserve">kolneński                     </t>
  </si>
  <si>
    <t xml:space="preserve">łomżyński                     </t>
  </si>
  <si>
    <t xml:space="preserve">moniecki                      </t>
  </si>
  <si>
    <t xml:space="preserve">sejneński                     </t>
  </si>
  <si>
    <t xml:space="preserve">siemiatycki                   </t>
  </si>
  <si>
    <t xml:space="preserve">sokólski                      </t>
  </si>
  <si>
    <t xml:space="preserve">suwalski                      </t>
  </si>
  <si>
    <t xml:space="preserve">wysokomazowiecki              </t>
  </si>
  <si>
    <t xml:space="preserve">zambrowski                    </t>
  </si>
  <si>
    <t xml:space="preserve">miasto na prawach powiatu Białystok                  </t>
  </si>
  <si>
    <t xml:space="preserve">miasto na prawach powiatu Łomża                      </t>
  </si>
  <si>
    <t xml:space="preserve">miasto na prawach powiatu Suwałki                    </t>
  </si>
  <si>
    <t>Razem 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</si>
</sst>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horizontal="center"/>
    </xf>
    <xf numFmtId="3" fontId="0" fillId="0" borderId="4" xfId="0" applyNumberForma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27"/>
  <sheetViews>
    <sheetView tabSelected="1" workbookViewId="0">
      <selection sqref="A1:XFD1048576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19" t="s">
        <v>9</v>
      </c>
      <c r="B1" s="19"/>
      <c r="C1" s="19"/>
      <c r="D1" s="19"/>
      <c r="E1" s="19"/>
      <c r="F1" s="19"/>
      <c r="G1" s="19"/>
    </row>
    <row r="3" spans="1:7" ht="15.75" customHeight="1" x14ac:dyDescent="0.25">
      <c r="G3" s="11" t="s">
        <v>8</v>
      </c>
    </row>
    <row r="4" spans="1:7" ht="15" hidden="1" customHeight="1" x14ac:dyDescent="0.25">
      <c r="A4" s="12"/>
      <c r="B4" s="13"/>
      <c r="C4" s="13">
        <v>25000</v>
      </c>
      <c r="D4" s="13"/>
      <c r="E4" s="13"/>
      <c r="F4" s="1">
        <v>6104</v>
      </c>
      <c r="G4" s="13">
        <v>12</v>
      </c>
    </row>
    <row r="5" spans="1:7" ht="47.25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5.75" customHeight="1" x14ac:dyDescent="0.25">
      <c r="A6" s="14" t="s">
        <v>10</v>
      </c>
      <c r="B6" s="5"/>
      <c r="C6" s="5"/>
      <c r="D6" s="5"/>
      <c r="E6" s="5"/>
      <c r="F6" s="5"/>
      <c r="G6" s="5"/>
    </row>
    <row r="7" spans="1:7" x14ac:dyDescent="0.25">
      <c r="A7" s="21" t="s">
        <v>11</v>
      </c>
      <c r="B7" s="7">
        <v>54449</v>
      </c>
      <c r="C7" s="8">
        <f>ROUNDDOWN(B7/$C$4,1)</f>
        <v>2.1</v>
      </c>
      <c r="D7" s="6">
        <f>IF(C7&lt;2,2,IF(C7&gt;35,35,C7))</f>
        <v>2.1</v>
      </c>
      <c r="E7" s="6">
        <f>ROUND(D7,0)</f>
        <v>2</v>
      </c>
      <c r="F7" s="9">
        <f>E7*$F$4</f>
        <v>12208</v>
      </c>
      <c r="G7" s="9">
        <f>F7*$G$4</f>
        <v>146496</v>
      </c>
    </row>
    <row r="8" spans="1:7" x14ac:dyDescent="0.25">
      <c r="A8" s="21" t="s">
        <v>12</v>
      </c>
      <c r="B8" s="7">
        <v>157896</v>
      </c>
      <c r="C8" s="8">
        <f t="shared" ref="C8:C23" si="0">ROUNDDOWN(B8/$C$4,1)</f>
        <v>6.3</v>
      </c>
      <c r="D8" s="6">
        <f t="shared" ref="D8:D23" si="1">IF(C8&lt;2,2,IF(C8&gt;35,35,C8))</f>
        <v>6.3</v>
      </c>
      <c r="E8" s="6">
        <f t="shared" ref="E8:E23" si="2">ROUND(D8,0)</f>
        <v>6</v>
      </c>
      <c r="F8" s="9">
        <f t="shared" ref="F8:F23" si="3">E8*$F$4</f>
        <v>36624</v>
      </c>
      <c r="G8" s="9">
        <f t="shared" ref="G8:G23" si="4">F8*$G$4</f>
        <v>439488</v>
      </c>
    </row>
    <row r="9" spans="1:7" x14ac:dyDescent="0.25">
      <c r="A9" s="21" t="s">
        <v>13</v>
      </c>
      <c r="B9" s="7">
        <v>50596</v>
      </c>
      <c r="C9" s="8">
        <f t="shared" si="0"/>
        <v>2</v>
      </c>
      <c r="D9" s="6">
        <f t="shared" si="1"/>
        <v>2</v>
      </c>
      <c r="E9" s="6">
        <f t="shared" si="2"/>
        <v>2</v>
      </c>
      <c r="F9" s="9">
        <f t="shared" si="3"/>
        <v>12208</v>
      </c>
      <c r="G9" s="9">
        <f t="shared" si="4"/>
        <v>146496</v>
      </c>
    </row>
    <row r="10" spans="1:7" x14ac:dyDescent="0.25">
      <c r="A10" s="21" t="s">
        <v>14</v>
      </c>
      <c r="B10" s="7">
        <v>44222</v>
      </c>
      <c r="C10" s="8">
        <f t="shared" si="0"/>
        <v>1.7</v>
      </c>
      <c r="D10" s="6">
        <f t="shared" si="1"/>
        <v>2</v>
      </c>
      <c r="E10" s="6">
        <f t="shared" si="2"/>
        <v>2</v>
      </c>
      <c r="F10" s="9">
        <f t="shared" si="3"/>
        <v>12208</v>
      </c>
      <c r="G10" s="9">
        <f t="shared" si="4"/>
        <v>146496</v>
      </c>
    </row>
    <row r="11" spans="1:7" x14ac:dyDescent="0.25">
      <c r="A11" s="21" t="s">
        <v>15</v>
      </c>
      <c r="B11" s="7">
        <v>38817</v>
      </c>
      <c r="C11" s="8">
        <f t="shared" si="0"/>
        <v>1.5</v>
      </c>
      <c r="D11" s="6">
        <f t="shared" si="1"/>
        <v>2</v>
      </c>
      <c r="E11" s="6">
        <f t="shared" si="2"/>
        <v>2</v>
      </c>
      <c r="F11" s="9">
        <f t="shared" si="3"/>
        <v>12208</v>
      </c>
      <c r="G11" s="9">
        <f t="shared" si="4"/>
        <v>146496</v>
      </c>
    </row>
    <row r="12" spans="1:7" x14ac:dyDescent="0.25">
      <c r="A12" s="21" t="s">
        <v>16</v>
      </c>
      <c r="B12" s="7">
        <v>35702</v>
      </c>
      <c r="C12" s="8">
        <f t="shared" si="0"/>
        <v>1.4</v>
      </c>
      <c r="D12" s="6">
        <f t="shared" si="1"/>
        <v>2</v>
      </c>
      <c r="E12" s="6">
        <f t="shared" si="2"/>
        <v>2</v>
      </c>
      <c r="F12" s="9">
        <f t="shared" si="3"/>
        <v>12208</v>
      </c>
      <c r="G12" s="9">
        <f t="shared" si="4"/>
        <v>146496</v>
      </c>
    </row>
    <row r="13" spans="1:7" x14ac:dyDescent="0.25">
      <c r="A13" s="21" t="s">
        <v>17</v>
      </c>
      <c r="B13" s="7">
        <v>49608</v>
      </c>
      <c r="C13" s="8">
        <f t="shared" si="0"/>
        <v>1.9</v>
      </c>
      <c r="D13" s="6">
        <f t="shared" si="1"/>
        <v>2</v>
      </c>
      <c r="E13" s="6">
        <f t="shared" si="2"/>
        <v>2</v>
      </c>
      <c r="F13" s="9">
        <f t="shared" si="3"/>
        <v>12208</v>
      </c>
      <c r="G13" s="9">
        <f t="shared" si="4"/>
        <v>146496</v>
      </c>
    </row>
    <row r="14" spans="1:7" x14ac:dyDescent="0.25">
      <c r="A14" s="21" t="s">
        <v>18</v>
      </c>
      <c r="B14" s="7">
        <v>37358</v>
      </c>
      <c r="C14" s="8">
        <f t="shared" si="0"/>
        <v>1.4</v>
      </c>
      <c r="D14" s="6">
        <f t="shared" si="1"/>
        <v>2</v>
      </c>
      <c r="E14" s="6">
        <f t="shared" si="2"/>
        <v>2</v>
      </c>
      <c r="F14" s="9">
        <f t="shared" si="3"/>
        <v>12208</v>
      </c>
      <c r="G14" s="9">
        <f t="shared" si="4"/>
        <v>146496</v>
      </c>
    </row>
    <row r="15" spans="1:7" x14ac:dyDescent="0.25">
      <c r="A15" s="21" t="s">
        <v>19</v>
      </c>
      <c r="B15" s="7">
        <v>18645</v>
      </c>
      <c r="C15" s="8">
        <f t="shared" si="0"/>
        <v>0.7</v>
      </c>
      <c r="D15" s="6">
        <f t="shared" si="1"/>
        <v>2</v>
      </c>
      <c r="E15" s="6">
        <f t="shared" si="2"/>
        <v>2</v>
      </c>
      <c r="F15" s="9">
        <f t="shared" si="3"/>
        <v>12208</v>
      </c>
      <c r="G15" s="9">
        <f t="shared" si="4"/>
        <v>146496</v>
      </c>
    </row>
    <row r="16" spans="1:7" x14ac:dyDescent="0.25">
      <c r="A16" s="21" t="s">
        <v>20</v>
      </c>
      <c r="B16" s="7">
        <v>40636</v>
      </c>
      <c r="C16" s="8">
        <f t="shared" si="0"/>
        <v>1.6</v>
      </c>
      <c r="D16" s="6">
        <f t="shared" si="1"/>
        <v>2</v>
      </c>
      <c r="E16" s="6">
        <f t="shared" si="2"/>
        <v>2</v>
      </c>
      <c r="F16" s="9">
        <f t="shared" si="3"/>
        <v>12208</v>
      </c>
      <c r="G16" s="9">
        <f t="shared" si="4"/>
        <v>146496</v>
      </c>
    </row>
    <row r="17" spans="1:7" x14ac:dyDescent="0.25">
      <c r="A17" s="21" t="s">
        <v>21</v>
      </c>
      <c r="B17" s="7">
        <v>61246</v>
      </c>
      <c r="C17" s="8">
        <f t="shared" si="0"/>
        <v>2.4</v>
      </c>
      <c r="D17" s="6">
        <f t="shared" si="1"/>
        <v>2.4</v>
      </c>
      <c r="E17" s="6">
        <f t="shared" si="2"/>
        <v>2</v>
      </c>
      <c r="F17" s="9">
        <f t="shared" si="3"/>
        <v>12208</v>
      </c>
      <c r="G17" s="9">
        <f t="shared" si="4"/>
        <v>146496</v>
      </c>
    </row>
    <row r="18" spans="1:7" x14ac:dyDescent="0.25">
      <c r="A18" s="21" t="s">
        <v>22</v>
      </c>
      <c r="B18" s="7">
        <v>34635</v>
      </c>
      <c r="C18" s="8">
        <f t="shared" si="0"/>
        <v>1.3</v>
      </c>
      <c r="D18" s="6">
        <f t="shared" si="1"/>
        <v>2</v>
      </c>
      <c r="E18" s="6">
        <f t="shared" si="2"/>
        <v>2</v>
      </c>
      <c r="F18" s="9">
        <f t="shared" si="3"/>
        <v>12208</v>
      </c>
      <c r="G18" s="9">
        <f t="shared" si="4"/>
        <v>146496</v>
      </c>
    </row>
    <row r="19" spans="1:7" x14ac:dyDescent="0.25">
      <c r="A19" s="21" t="s">
        <v>23</v>
      </c>
      <c r="B19" s="7">
        <v>53406</v>
      </c>
      <c r="C19" s="8">
        <f t="shared" si="0"/>
        <v>2.1</v>
      </c>
      <c r="D19" s="6">
        <f t="shared" si="1"/>
        <v>2.1</v>
      </c>
      <c r="E19" s="6">
        <f t="shared" si="2"/>
        <v>2</v>
      </c>
      <c r="F19" s="9">
        <f t="shared" si="3"/>
        <v>12208</v>
      </c>
      <c r="G19" s="9">
        <f t="shared" si="4"/>
        <v>146496</v>
      </c>
    </row>
    <row r="20" spans="1:7" x14ac:dyDescent="0.25">
      <c r="A20" s="21" t="s">
        <v>24</v>
      </c>
      <c r="B20" s="7">
        <v>41370</v>
      </c>
      <c r="C20" s="8">
        <f t="shared" si="0"/>
        <v>1.6</v>
      </c>
      <c r="D20" s="6">
        <f t="shared" si="1"/>
        <v>2</v>
      </c>
      <c r="E20" s="6">
        <f t="shared" si="2"/>
        <v>2</v>
      </c>
      <c r="F20" s="9">
        <f t="shared" si="3"/>
        <v>12208</v>
      </c>
      <c r="G20" s="9">
        <f t="shared" si="4"/>
        <v>146496</v>
      </c>
    </row>
    <row r="21" spans="1:7" ht="24.75" x14ac:dyDescent="0.25">
      <c r="A21" s="21" t="s">
        <v>25</v>
      </c>
      <c r="B21" s="7">
        <v>291688</v>
      </c>
      <c r="C21" s="8">
        <f t="shared" si="0"/>
        <v>11.6</v>
      </c>
      <c r="D21" s="6">
        <f t="shared" si="1"/>
        <v>11.6</v>
      </c>
      <c r="E21" s="6">
        <f t="shared" si="2"/>
        <v>12</v>
      </c>
      <c r="F21" s="9">
        <f t="shared" si="3"/>
        <v>73248</v>
      </c>
      <c r="G21" s="9">
        <f t="shared" si="4"/>
        <v>878976</v>
      </c>
    </row>
    <row r="22" spans="1:7" ht="24.75" x14ac:dyDescent="0.25">
      <c r="A22" s="21" t="s">
        <v>26</v>
      </c>
      <c r="B22" s="7">
        <v>59711</v>
      </c>
      <c r="C22" s="8">
        <f t="shared" si="0"/>
        <v>2.2999999999999998</v>
      </c>
      <c r="D22" s="6">
        <f t="shared" si="1"/>
        <v>2.2999999999999998</v>
      </c>
      <c r="E22" s="6">
        <f t="shared" si="2"/>
        <v>2</v>
      </c>
      <c r="F22" s="9">
        <f t="shared" si="3"/>
        <v>12208</v>
      </c>
      <c r="G22" s="9">
        <f t="shared" si="4"/>
        <v>146496</v>
      </c>
    </row>
    <row r="23" spans="1:7" ht="24.75" x14ac:dyDescent="0.25">
      <c r="A23" s="21" t="s">
        <v>27</v>
      </c>
      <c r="B23" s="7">
        <v>68231</v>
      </c>
      <c r="C23" s="8">
        <f t="shared" si="0"/>
        <v>2.7</v>
      </c>
      <c r="D23" s="6">
        <f t="shared" si="1"/>
        <v>2.7</v>
      </c>
      <c r="E23" s="6">
        <f t="shared" si="2"/>
        <v>3</v>
      </c>
      <c r="F23" s="9">
        <f t="shared" si="3"/>
        <v>18312</v>
      </c>
      <c r="G23" s="9">
        <f t="shared" si="4"/>
        <v>219744</v>
      </c>
    </row>
    <row r="24" spans="1:7" x14ac:dyDescent="0.25">
      <c r="A24" s="15" t="s">
        <v>28</v>
      </c>
      <c r="B24" s="16">
        <f>SUM(B7:B23)</f>
        <v>1138216</v>
      </c>
      <c r="C24" s="16">
        <f t="shared" ref="C24:G24" si="5">SUM(C7:C23)</f>
        <v>44.6</v>
      </c>
      <c r="D24" s="16">
        <f t="shared" si="5"/>
        <v>49.5</v>
      </c>
      <c r="E24" s="16">
        <f t="shared" si="5"/>
        <v>49</v>
      </c>
      <c r="F24" s="16">
        <f t="shared" si="5"/>
        <v>299096</v>
      </c>
      <c r="G24" s="16">
        <f t="shared" si="5"/>
        <v>3589152</v>
      </c>
    </row>
    <row r="25" spans="1:7" x14ac:dyDescent="0.25">
      <c r="B25" s="20"/>
    </row>
    <row r="26" spans="1:7" x14ac:dyDescent="0.25">
      <c r="A26" s="17" t="s">
        <v>7</v>
      </c>
      <c r="B26" s="18"/>
      <c r="C26" s="18"/>
      <c r="D26" s="18"/>
      <c r="E26" s="18"/>
      <c r="F26" s="18"/>
      <c r="G26" s="18"/>
    </row>
    <row r="27" spans="1:7" x14ac:dyDescent="0.25">
      <c r="A27" s="10"/>
    </row>
  </sheetData>
  <mergeCells count="2">
    <mergeCell ref="A1:G1"/>
    <mergeCell ref="A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Podlaskie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2024-09-10T07:44:24Z</dcterms:modified>
</cp:coreProperties>
</file>