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2.opole.uw.local\users\soczos\Documents\UMOWY SERWISOWE 2023\PPOŻ\"/>
    </mc:Choice>
  </mc:AlternateContent>
  <bookViews>
    <workbookView xWindow="0" yWindow="0" windowWidth="28800" windowHeight="12435" firstSheet="7" activeTab="11"/>
  </bookViews>
  <sheets>
    <sheet name="CZEŚĆ I - WYKAZ" sheetId="8" r:id="rId1"/>
    <sheet name="CZEŚĆ I- ul. Piastowska 14" sheetId="1" r:id="rId2"/>
    <sheet name="ul. Oleska 125 Archiwum" sheetId="9" r:id="rId3"/>
    <sheet name="ul. Oleska 125- Baza " sheetId="16" r:id="rId4"/>
    <sheet name="ul. Zgorzelecka 2" sheetId="22" r:id="rId5"/>
    <sheet name="ul. Oleska 123 - CPR" sheetId="7" r:id="rId6"/>
    <sheet name="ul. Ozimska 19 Oddział Paszport" sheetId="10" r:id="rId7"/>
    <sheet name="Baza Luboszyce" sheetId="12" r:id="rId8"/>
    <sheet name="Dyspozytornia Medyczna" sheetId="23" r:id="rId9"/>
    <sheet name="ŁACZNIE I i II" sheetId="15" r:id="rId10"/>
    <sheet name="CZEŚĆ III - Wieża Piastowska" sheetId="3" r:id="rId11"/>
    <sheet name="CZEŚĆ IV - ceny dodatkow usł" sheetId="2" r:id="rId12"/>
    <sheet name="Arkusz2" sheetId="14" r:id="rId13"/>
  </sheets>
  <definedNames>
    <definedName name="OLE_LINK1" localSheetId="1">'CZEŚĆ I- ul. Piastowska 14'!$C$4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2" i="8" l="1"/>
  <c r="E439" i="8"/>
  <c r="H12" i="15"/>
  <c r="G12" i="15"/>
  <c r="E6" i="23" l="1"/>
  <c r="I13" i="15" s="1"/>
  <c r="F5" i="23"/>
  <c r="F6" i="23" s="1"/>
  <c r="J13" i="15" s="1"/>
  <c r="E107" i="8" l="1"/>
  <c r="F13" i="1" l="1"/>
  <c r="F22" i="1"/>
  <c r="G10" i="1"/>
  <c r="G11" i="1"/>
  <c r="G12" i="1"/>
  <c r="E168" i="8"/>
  <c r="E151" i="8"/>
  <c r="E138" i="8"/>
  <c r="F7" i="1"/>
  <c r="F24" i="1" s="1"/>
  <c r="D73" i="3" l="1"/>
  <c r="E73" i="3" s="1"/>
  <c r="E82" i="3" s="1"/>
  <c r="D70" i="3"/>
  <c r="D84" i="3" s="1"/>
  <c r="E76" i="3"/>
  <c r="E77" i="3"/>
  <c r="E78" i="3"/>
  <c r="E75" i="3"/>
  <c r="D79" i="3"/>
  <c r="E72" i="3"/>
  <c r="E69" i="3"/>
  <c r="E6" i="7"/>
  <c r="F26" i="1"/>
  <c r="F28" i="1" s="1"/>
  <c r="E5" i="15" s="1"/>
  <c r="D86" i="3" l="1"/>
  <c r="E86" i="3" s="1"/>
  <c r="D82" i="3"/>
  <c r="E70" i="3"/>
  <c r="E84" i="3" s="1"/>
  <c r="E79" i="3"/>
  <c r="G8" i="22"/>
  <c r="I9" i="15" s="1"/>
  <c r="H7" i="22"/>
  <c r="H8" i="22" s="1"/>
  <c r="J9" i="15" s="1"/>
  <c r="G10" i="16"/>
  <c r="I7" i="15" s="1"/>
  <c r="H7" i="16"/>
  <c r="H10" i="16" s="1"/>
  <c r="J7" i="15" s="1"/>
  <c r="E15" i="7"/>
  <c r="E18" i="7"/>
  <c r="E8" i="15" s="1"/>
  <c r="G14" i="9"/>
  <c r="I6" i="15" s="1"/>
  <c r="G6" i="9"/>
  <c r="E6" i="15" s="1"/>
  <c r="F18" i="7" l="1"/>
  <c r="F8" i="15" s="1"/>
  <c r="E20" i="7"/>
  <c r="G17" i="9"/>
  <c r="H17" i="9" s="1"/>
  <c r="G9" i="1"/>
  <c r="G13" i="1" s="1"/>
  <c r="G20" i="9" l="1"/>
  <c r="F20" i="7"/>
  <c r="J8" i="15" s="1"/>
  <c r="I8" i="15"/>
  <c r="G24" i="1"/>
  <c r="E13" i="15"/>
  <c r="G26" i="1"/>
  <c r="H5" i="15" s="1"/>
  <c r="H13" i="15" s="1"/>
  <c r="G5" i="15"/>
  <c r="G13" i="15" s="1"/>
  <c r="G16" i="1"/>
  <c r="G17" i="1"/>
  <c r="G18" i="1"/>
  <c r="G19" i="1"/>
  <c r="G20" i="1"/>
  <c r="G21" i="1"/>
  <c r="G15" i="1"/>
  <c r="D64" i="3"/>
  <c r="G22" i="1" l="1"/>
  <c r="D31" i="3"/>
  <c r="D30" i="3"/>
  <c r="D29" i="3"/>
  <c r="D15" i="3"/>
  <c r="D14" i="3"/>
  <c r="D13" i="3"/>
  <c r="D45" i="3"/>
  <c r="D39" i="3"/>
  <c r="D57" i="3"/>
  <c r="D51" i="3"/>
  <c r="G28" i="1" l="1"/>
  <c r="I5" i="15"/>
  <c r="E413" i="8"/>
  <c r="E399" i="8"/>
  <c r="E385" i="8"/>
  <c r="E374" i="8"/>
  <c r="E365" i="8"/>
  <c r="E356" i="8"/>
  <c r="E347" i="8"/>
  <c r="E336" i="8"/>
  <c r="E328" i="8"/>
  <c r="E319" i="8"/>
  <c r="E310" i="8"/>
  <c r="E302" i="8"/>
  <c r="J5" i="15" l="1"/>
  <c r="F5" i="15"/>
  <c r="E291" i="8"/>
  <c r="E252" i="8"/>
  <c r="E242" i="8"/>
  <c r="E233" i="8"/>
  <c r="E224" i="8"/>
  <c r="E216" i="8"/>
  <c r="E203" i="8"/>
  <c r="E185" i="8"/>
  <c r="E186" i="8"/>
  <c r="E187" i="8"/>
  <c r="E188" i="8"/>
  <c r="E189" i="8"/>
  <c r="E190" i="8"/>
  <c r="E184" i="8"/>
  <c r="E123" i="8"/>
  <c r="E116" i="8"/>
  <c r="E110" i="8"/>
  <c r="E102" i="8" l="1"/>
  <c r="E90" i="8"/>
  <c r="E70" i="8"/>
  <c r="E71" i="8"/>
  <c r="E72" i="8"/>
  <c r="E73" i="8"/>
  <c r="E74" i="8"/>
  <c r="E75" i="8"/>
  <c r="E69" i="8"/>
  <c r="E275" i="8"/>
  <c r="E276" i="8"/>
  <c r="E277" i="8"/>
  <c r="E278" i="8"/>
  <c r="E279" i="8"/>
  <c r="E280" i="8"/>
  <c r="E274" i="8"/>
  <c r="E14" i="8"/>
  <c r="E15" i="8"/>
  <c r="E16" i="8"/>
  <c r="E17" i="8"/>
  <c r="E18" i="8"/>
  <c r="E19" i="8"/>
  <c r="E13" i="8"/>
  <c r="F15" i="2"/>
  <c r="F6" i="2"/>
  <c r="F7" i="2"/>
  <c r="F8" i="2"/>
  <c r="F9" i="2"/>
  <c r="F10" i="2"/>
  <c r="F11" i="2"/>
  <c r="F12" i="2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F6" i="12"/>
  <c r="F8" i="12" s="1"/>
  <c r="J11" i="15" s="1"/>
  <c r="F7" i="12"/>
  <c r="F5" i="12"/>
  <c r="E8" i="12"/>
  <c r="I11" i="15" s="1"/>
  <c r="F6" i="10"/>
  <c r="F7" i="10"/>
  <c r="F8" i="10"/>
  <c r="F5" i="10"/>
  <c r="E9" i="10"/>
  <c r="I10" i="15" s="1"/>
  <c r="F8" i="7"/>
  <c r="F9" i="7"/>
  <c r="F10" i="7"/>
  <c r="F11" i="7"/>
  <c r="F12" i="7"/>
  <c r="F13" i="7"/>
  <c r="F14" i="7"/>
  <c r="F5" i="7"/>
  <c r="F6" i="7" s="1"/>
  <c r="H20" i="9"/>
  <c r="J6" i="15" s="1"/>
  <c r="G6" i="1"/>
  <c r="G5" i="1"/>
  <c r="H8" i="9"/>
  <c r="H9" i="9"/>
  <c r="H10" i="9"/>
  <c r="H11" i="9"/>
  <c r="H12" i="9"/>
  <c r="H13" i="9"/>
  <c r="H5" i="9"/>
  <c r="H6" i="9" s="1"/>
  <c r="F6" i="15" s="1"/>
  <c r="F13" i="15" s="1"/>
  <c r="F9" i="10" l="1"/>
  <c r="J10" i="15" s="1"/>
  <c r="G7" i="1"/>
  <c r="F15" i="7"/>
  <c r="H14" i="9"/>
</calcChain>
</file>

<file path=xl/sharedStrings.xml><?xml version="1.0" encoding="utf-8"?>
<sst xmlns="http://schemas.openxmlformats.org/spreadsheetml/2006/main" count="1120" uniqueCount="376">
  <si>
    <t xml:space="preserve">Nazwa usługi </t>
  </si>
  <si>
    <t>Miejsce wykonania</t>
  </si>
  <si>
    <t>Okresowy przegląd gaśnic i urządzeń gaśniczych</t>
  </si>
  <si>
    <t>Konserwacja osprzętu gaśniczego, pomiar ciśnienia i wydajności wody w hydrantach ppoż. wewnętrznych</t>
  </si>
  <si>
    <t>Sprawdzenie, pomiar natężenia oświetlenia lamp ewakuacyjnych</t>
  </si>
  <si>
    <t>Sprawdzenie i wykonanie pomiarów szczelności czujek izotopowych dymu w instalacji ppoż.</t>
  </si>
  <si>
    <t xml:space="preserve">Sprawdzenie , przegląd, regulacja  drzwi przeciwpożarowych  </t>
  </si>
  <si>
    <t>Sprawdzenie zadziałania wyłącznika przeciwpożarowego  prądu</t>
  </si>
  <si>
    <t>L.p.</t>
  </si>
  <si>
    <t xml:space="preserve">Nazwa urządzenia </t>
  </si>
  <si>
    <t>Jednostka miary</t>
  </si>
  <si>
    <t>Przegląd gaśnicy proszkowa GP-1ABC raz na rok</t>
  </si>
  <si>
    <t>Przegląd gaśnicy proszkowa GP-2ABC raz na rok</t>
  </si>
  <si>
    <t>Przegląd Urządzenie Gaśnicze UGs2x raz na rok</t>
  </si>
  <si>
    <t>Przegląd gaśnicy proszkowa GP-4ABC raz na rok</t>
  </si>
  <si>
    <t>Przegląd gaśnicy proszkowa GP-6 ABC raz na rok</t>
  </si>
  <si>
    <t>Przegląd gaśnicy proszkowa GP-12ABC raz na rok</t>
  </si>
  <si>
    <t xml:space="preserve">Przegląd gaśnicy śniegowa Gś-5x raz na rok </t>
  </si>
  <si>
    <t>Przegląd koca raz na rok</t>
  </si>
  <si>
    <t xml:space="preserve">Dojazd serwisu – transport  do konserwacji gaśnic  i innych usług  Opole </t>
  </si>
  <si>
    <t xml:space="preserve">Dojazd serwisu – transport  do konserwacji gaśnic  i innych usług- baza  Luboszyce </t>
  </si>
  <si>
    <t>Pomiar ciśnienia  i wydajności wody w hydrantach przeciwpożarowych wewnętrznych  raz na rok</t>
  </si>
  <si>
    <t>Konserwacja szafki  hydrantowej  raz na rok</t>
  </si>
  <si>
    <t>Przegląd węża  tłocznego  w hydrancie raz na rok</t>
  </si>
  <si>
    <t xml:space="preserve"> Przegląd zaworu  hydrantowego w szafce raz na rok</t>
  </si>
  <si>
    <t xml:space="preserve">Pomiar natężenia oświetlenia opraw  ewakuacyjnych – awaryjnych  raz na rok </t>
  </si>
  <si>
    <t>Stawka normogodziny na roboty dodatkowe ,np: wymiana gaśnic, montaż znaków , montaż wieszaków ,wymiana zaworów w szafkach hydrantowych, wymiany lamp oświetlenia ewakuacyjnego , wymiany gaśnic  itp.prac</t>
  </si>
  <si>
    <t>h</t>
  </si>
  <si>
    <t xml:space="preserve">Badanie węża hydrantowego   raz na  5lat  </t>
  </si>
  <si>
    <t xml:space="preserve">Złomowanie gaśnic </t>
  </si>
  <si>
    <t>Remont  urządzenia gaśniczego UDS2x</t>
  </si>
  <si>
    <t xml:space="preserve">Remont gaśnicy  proszkowej GP-4kg ABC </t>
  </si>
  <si>
    <t xml:space="preserve">Remont gaśnicy  proszkowej GP-6kg ABC </t>
  </si>
  <si>
    <t xml:space="preserve"> Remont gaśnicy śniegowej 5x</t>
  </si>
  <si>
    <t xml:space="preserve"> Sprawdzenie ,przegląd  ,regulacja drzwi   przeciwpożarowych raz na rok </t>
  </si>
  <si>
    <t xml:space="preserve">Sprawdzenie zadziałania wyłącznika przeciwpożarowego  prądu  raz na roku </t>
  </si>
  <si>
    <t xml:space="preserve">Ilość </t>
  </si>
  <si>
    <t xml:space="preserve">Jednostka miary </t>
  </si>
  <si>
    <t>Centrala  oddymiania  USC-600</t>
  </si>
  <si>
    <t>szt</t>
  </si>
  <si>
    <t>Akumulator 12V</t>
  </si>
  <si>
    <t xml:space="preserve">Przycisk oddymiania </t>
  </si>
  <si>
    <t xml:space="preserve">Siłownik  drzwi  okien napowietrzających </t>
  </si>
  <si>
    <t xml:space="preserve">Centrala   alarmu pożaru SCHRACK </t>
  </si>
  <si>
    <t xml:space="preserve"> Ręczny ostrzegacz pożarowy </t>
  </si>
  <si>
    <t>Wskaźnik zadziałania WZ-31</t>
  </si>
  <si>
    <t xml:space="preserve">Sygnalizator akustyczny SAK </t>
  </si>
  <si>
    <t>2. Wykaz urządzeń  podlegających konserwacji  systemu alarmu pożaru  w budynku Wieża Piastowska  – raz na kwartał  (raz na 3m-ce);</t>
  </si>
  <si>
    <t>Gaśnica proszkowa GP-6 ABC</t>
  </si>
  <si>
    <t xml:space="preserve">3.  Wykaz  gaśnic  w budynku Wieża Piastowska  podlegających przeglądowi technicznemu -konserwacji  -  raz na rok; </t>
  </si>
  <si>
    <t xml:space="preserve">Przegląd- konserwacja systemu  oddymiania </t>
  </si>
  <si>
    <t xml:space="preserve">Przegląd- konserwacja systemu alarmu pożaru SCHACK </t>
  </si>
  <si>
    <t>1.</t>
  </si>
  <si>
    <t>2.</t>
  </si>
  <si>
    <t>3.</t>
  </si>
  <si>
    <t>4.</t>
  </si>
  <si>
    <t>5.</t>
  </si>
  <si>
    <t>6.</t>
  </si>
  <si>
    <t>Część</t>
  </si>
  <si>
    <t>Miejsce wykonania usługi</t>
  </si>
  <si>
    <t xml:space="preserve"> Wieża Piastowska w Opolu</t>
  </si>
  <si>
    <t xml:space="preserve">Pomiar natężenia oświetlenia lamp ewakuacyjnych – awaryjnych  raz na rok </t>
  </si>
  <si>
    <t>4.  Wykaz opraw oświetlenia ewakuacyjnego w budynku Wieża Piastowska w Opolu podlegających pomiarom natężenia oświetlenia - raz na rok;</t>
  </si>
  <si>
    <t>Sprawdzenie, przegląd  drzwi przeciwpożarowych  raz na rok</t>
  </si>
  <si>
    <t>5. Wykaz drzwi przeciwpożarowych  w budynku Wieża Piastowska  w Opolu podlegających przeglądowi technicznemu-sprawdzeniu  –raz na rok;</t>
  </si>
  <si>
    <t>Sprawdzenie zadziałania wyłącznika przeciwpożarowego  prądu   raz na rok</t>
  </si>
  <si>
    <t xml:space="preserve">6.  Wykaz  wyłączników  przeciwpożarowych   prądu   w budynku Wieża Piastowska  w Opolu podlegających przeglądom technicznym –sprawdzeniu  –raz na rok; </t>
  </si>
  <si>
    <t>szt.</t>
  </si>
  <si>
    <t>Sprawdzenie zadziałania wyłącznika przeciwpożarowego  prądu  (raz w roku)</t>
  </si>
  <si>
    <t>RAZEM:</t>
  </si>
  <si>
    <t xml:space="preserve">Okresowy przegląd gaśnic </t>
  </si>
  <si>
    <t xml:space="preserve">Sprawdzenie  zadziałania  wyłącznika przeciwpożarowego   </t>
  </si>
  <si>
    <t xml:space="preserve"> Opole ul. Ozimska 19 - Wydział Paszportów</t>
  </si>
  <si>
    <t xml:space="preserve">Nazwa urządzenia – usługi </t>
  </si>
  <si>
    <t xml:space="preserve">Centrala  ppoż.  IGNIS 1240 </t>
  </si>
  <si>
    <t xml:space="preserve">Akumulatory zasilania rezerwowego   12V  </t>
  </si>
  <si>
    <t xml:space="preserve">Czujka izotopowa dymu  DIO-36 , DIO-37,  DIO-40  </t>
  </si>
  <si>
    <t>Czujka  optyczna dymu  DOR-35</t>
  </si>
  <si>
    <t xml:space="preserve"> Ręczny ostrzegacz pożarowy  ROP-30</t>
  </si>
  <si>
    <t xml:space="preserve">Centrala  ppoż..  ESSER IQ8  M 6-pętlowa </t>
  </si>
  <si>
    <t xml:space="preserve">Podcentralka ppoż. ESSER IQM 6pętlowa </t>
  </si>
  <si>
    <t xml:space="preserve">Akumulatory zasilania rezerwowego  26Ah   12V  </t>
  </si>
  <si>
    <t xml:space="preserve">Czujka dymu </t>
  </si>
  <si>
    <t xml:space="preserve">Czujka temperatury </t>
  </si>
  <si>
    <t xml:space="preserve"> Moduł  EBK </t>
  </si>
  <si>
    <t xml:space="preserve">Zasilacz pożarowy </t>
  </si>
  <si>
    <t xml:space="preserve">Sygnalizator optyczno- akustyczny </t>
  </si>
  <si>
    <t>10.</t>
  </si>
  <si>
    <t xml:space="preserve">Wskaźnik zadziałania </t>
  </si>
  <si>
    <t xml:space="preserve">Moduł ESSER EBK 62R </t>
  </si>
  <si>
    <t xml:space="preserve"> Moduł ESSER EBK12R </t>
  </si>
  <si>
    <t xml:space="preserve"> Klapy wentylacji bytowej </t>
  </si>
  <si>
    <t xml:space="preserve">Przegląd , sprawdzenie sterowania urządzeniami zewnętrznymi – wyłączenie centrali wentylacji </t>
  </si>
  <si>
    <t xml:space="preserve">Przegląd , sprawdzenie sterowania urządzeniami zewnętrznymi – wyłączenie  drzwi kontroli dostępu  </t>
  </si>
  <si>
    <t xml:space="preserve">Przegląd , sprawdzenie sterowania urządzeniami zewnętrznymi – otwarcie bramek    </t>
  </si>
  <si>
    <t>Centrala IGNIS 1520 M</t>
  </si>
  <si>
    <t>Przyciski START ,STOP GASZENIE</t>
  </si>
  <si>
    <t>Lampy ostrzegawcze UWAGA GASZENIE</t>
  </si>
  <si>
    <t xml:space="preserve">Sygnalizator optyczno-akustyczny SAK </t>
  </si>
  <si>
    <t>Butle  80 L z gazem FM200</t>
  </si>
  <si>
    <t xml:space="preserve">Elektrozawór butli  </t>
  </si>
  <si>
    <t xml:space="preserve">Dysze  gazowe </t>
  </si>
  <si>
    <t xml:space="preserve">Czujki   izotopowe  dymu  DIO-40 </t>
  </si>
  <si>
    <t xml:space="preserve">Czujka optyczna dymu DOR-40 </t>
  </si>
  <si>
    <t>Akumulatory rezerwowego zasilania 24V</t>
  </si>
  <si>
    <t>Urządzenie gaśnicze UGs2x</t>
  </si>
  <si>
    <t>Gaśnica proszkowa GP-4ABC</t>
  </si>
  <si>
    <t xml:space="preserve">Gaśnica śniegowa Gś-5x </t>
  </si>
  <si>
    <t xml:space="preserve">Koc gaśniczy </t>
  </si>
  <si>
    <t>Dojazd serwisu - transport</t>
  </si>
  <si>
    <t xml:space="preserve">Konserwacja szafki hydrantowej </t>
  </si>
  <si>
    <t xml:space="preserve">Przegląd węża tłocznego </t>
  </si>
  <si>
    <t xml:space="preserve">Przegląd zaworu  w hydrancie </t>
  </si>
  <si>
    <t>kpl</t>
  </si>
  <si>
    <t>Centrala  ppoż.   CSP-35</t>
  </si>
  <si>
    <t xml:space="preserve">Czujka izotopowa dymu  DIO-36, DIO-37,DIO-40  </t>
  </si>
  <si>
    <t xml:space="preserve">Sygnalizator optyczno- akustyczny  zewnętrzny </t>
  </si>
  <si>
    <t>Gaśnica proszkowa  GP-6ABC</t>
  </si>
  <si>
    <t xml:space="preserve">Koc przeciwpożarowy </t>
  </si>
  <si>
    <t xml:space="preserve">Pomiar ciśnienia  i wydajności wody w hydrantach przeciwpożarowych wewnętrznych  raz na rok </t>
  </si>
  <si>
    <t xml:space="preserve">szt  </t>
  </si>
  <si>
    <t xml:space="preserve"> Konserwacja szafki hydrantowej </t>
  </si>
  <si>
    <t xml:space="preserve">Opole ul. Oleska 123 –CPR </t>
  </si>
  <si>
    <t>Sprawdzenie, przegląd hydroforu do podnoszenia ciśnienia wody w hydrantach ppoż.</t>
  </si>
  <si>
    <t>Sprawdzenie, pomiar natężenia oświetlenia lamp ewakuacyjnych+</t>
  </si>
  <si>
    <t xml:space="preserve">Opole ul. Oleska 125 – baza samochodowa </t>
  </si>
  <si>
    <t xml:space="preserve">Okresowy przegląd gaśnic i urządzeń gaśniczych </t>
  </si>
  <si>
    <t xml:space="preserve">Sprawdzenie  zadziałania  wyłącznika przeciwpożarowego prądu  </t>
  </si>
  <si>
    <t>Luboszyce ul. Czarnowąska 5a – Baza OC</t>
  </si>
  <si>
    <t xml:space="preserve">Pomiar natężenia oświetlenia  opraw ewakuacyjnych – awaryjnych  raz na rok </t>
  </si>
  <si>
    <t>Gaśnica proszkowa GP-1 ABC</t>
  </si>
  <si>
    <t>Gaśnica proszkowa GP-2 ABC</t>
  </si>
  <si>
    <t xml:space="preserve">Dysze   gazowe </t>
  </si>
  <si>
    <t xml:space="preserve">Czujki   dymu  izotopowe dymu  DIO-40 </t>
  </si>
  <si>
    <t xml:space="preserve">Czujki optyczne dymu </t>
  </si>
  <si>
    <t>Klapa pożarowa rozprężna    200x200</t>
  </si>
  <si>
    <t xml:space="preserve">Klapa pożarowa rozprężna  LX5 </t>
  </si>
  <si>
    <t>Klapa pożarowa rozprężna MCR  200x300 EI-120</t>
  </si>
  <si>
    <t xml:space="preserve">Wentylator  nawiewu  typ 800x200 </t>
  </si>
  <si>
    <t>Urządzenie gaśnicze UGS-2x</t>
  </si>
  <si>
    <t>Gaśnica śniegowa Gś-5x</t>
  </si>
  <si>
    <t xml:space="preserve">Pomiar ciśnienia  i wydajności wody w hydrantach przeciwpożarowych wewnętrznych </t>
  </si>
  <si>
    <t xml:space="preserve">Przegląd zaworu  w hydrancie   </t>
  </si>
  <si>
    <r>
      <t xml:space="preserve">Sprawdzenia i </t>
    </r>
    <r>
      <rPr>
        <sz val="11"/>
        <color theme="1"/>
        <rFont val="Arial"/>
        <family val="2"/>
        <charset val="238"/>
      </rPr>
      <t xml:space="preserve">pomiaru  natężenia oświetlenia  opraw  ewakuacyjnych  raz na rok </t>
    </r>
  </si>
  <si>
    <t xml:space="preserve">Sprawdzenie zadziałania wyłącznika przeciwpożarowego  prądu  raz na rok  </t>
  </si>
  <si>
    <t>Gaśnica proszkowa GP-4 ABC</t>
  </si>
  <si>
    <r>
      <t xml:space="preserve">  </t>
    </r>
    <r>
      <rPr>
        <b/>
        <sz val="10"/>
        <color theme="1"/>
        <rFont val="Arial"/>
        <family val="2"/>
        <charset val="238"/>
      </rPr>
      <t>L.p.</t>
    </r>
  </si>
  <si>
    <t>Gaśnica proszkowa GP-6kg ABC</t>
  </si>
  <si>
    <t xml:space="preserve">Gaśnica  proszkowa GP-1kg ABC </t>
  </si>
  <si>
    <t>Urządzenie gaśnicze UGS2x</t>
  </si>
  <si>
    <t>Gaśnica proszkowa GP-6ABC</t>
  </si>
  <si>
    <t>Gaśnica śniegowa  Gś5x</t>
  </si>
  <si>
    <t xml:space="preserve">Dojazd serwisu – transport  </t>
  </si>
  <si>
    <t>Przegląd zaworu  w hydrancie</t>
  </si>
  <si>
    <r>
      <t xml:space="preserve">VIII. Wykaz </t>
    </r>
    <r>
      <rPr>
        <b/>
        <sz val="11"/>
        <color theme="1"/>
        <rFont val="Arial"/>
        <family val="2"/>
        <charset val="238"/>
      </rPr>
      <t xml:space="preserve"> drzwi przeciwpożarowych  w budynku Opolskiego Urzędu Wojewódzkiego w Opolu ul. Piastowska 14,</t>
    </r>
    <r>
      <rPr>
        <b/>
        <sz val="12"/>
        <color theme="1"/>
        <rFont val="Arial"/>
        <family val="2"/>
        <charset val="238"/>
      </rPr>
      <t xml:space="preserve"> podlegających przeglądom technicznym   - raz na rok </t>
    </r>
  </si>
  <si>
    <t>Opole ul. Oleska 123 –CPR</t>
  </si>
  <si>
    <t xml:space="preserve">Koszt usługi netto w PLN  za rok </t>
  </si>
  <si>
    <t>Nr</t>
  </si>
  <si>
    <t>Proszę wypełnić tylko zółte pole</t>
  </si>
  <si>
    <t>Cena jednostkowa  netto [zł]</t>
  </si>
  <si>
    <t>Nazwa wykonanej usługi</t>
  </si>
  <si>
    <t>1.	Wykaz urządzeń  podlegających konserwacji  systemu oddymiania w budynku Wieża Piastowska    – raz na 6 miesięcy (przegląd półroczny)</t>
  </si>
  <si>
    <t>za 1szt</t>
  </si>
  <si>
    <t>za 1szt (ryczałt)</t>
  </si>
  <si>
    <t>za 1kg</t>
  </si>
  <si>
    <t>Cena jednostkowa  brutto [zł]</t>
  </si>
  <si>
    <t xml:space="preserve">Koszt wykonania konserwacji  systemu  gaszenia pożaru  IGNIS 1520 M  raz na 6 miesięcy   </t>
  </si>
  <si>
    <t>Koszt wykonania pomiarów szczelności czujek izotopowych dymu w systemie ppoż. raz na rok  ( za 3 szt. )</t>
  </si>
  <si>
    <t>7.</t>
  </si>
  <si>
    <t>8.</t>
  </si>
  <si>
    <t>9.</t>
  </si>
  <si>
    <t>11.</t>
  </si>
  <si>
    <t>12.</t>
  </si>
  <si>
    <t>13.</t>
  </si>
  <si>
    <t>Wyszczególnienie usługi</t>
  </si>
  <si>
    <t xml:space="preserve">Koszt dojazdu  samochodu serwisowego do   awarii  systemu sygnalizacji alarmu pożaru    </t>
  </si>
  <si>
    <t xml:space="preserve">Koszt normogodziny za usuwanie awarii, naprawy ,wymianę uszkodzonych elementów w systemie ppoż. wynosi </t>
  </si>
  <si>
    <t xml:space="preserve">Koszt dojazdu samochodu serwisowego do awarii  systemu sygnalizacji alarmu pożaru    </t>
  </si>
  <si>
    <t>Koszt przygotowania, dostarczenia do Z.U.O.P.Świerk i utylizacji  uszkodzonych izotopowych czujek dymu (za 1szt)</t>
  </si>
  <si>
    <t xml:space="preserve">Budynek OUW w Opolu ul. Piastowska 14 </t>
  </si>
  <si>
    <t xml:space="preserve">Koszt konserwacji  systemu sygnalizacji alarmu pożaru   IGNIS 1240  raz na kwartał </t>
  </si>
  <si>
    <t xml:space="preserve">Czas reakcji na zgłoszoną awarię  systemu sygnalizacji alarmu pożaru    -   do                                                                                       </t>
  </si>
  <si>
    <t>godzin</t>
  </si>
  <si>
    <t>Koszt usługi netto [zł]</t>
  </si>
  <si>
    <t>Koszt usługi brutto w [zł]</t>
  </si>
  <si>
    <t>14.</t>
  </si>
  <si>
    <t>15.</t>
  </si>
  <si>
    <t>16.</t>
  </si>
  <si>
    <r>
      <t xml:space="preserve">Koszt konserwacji  systemu sygnalizacji alarmu pożaru  </t>
    </r>
    <r>
      <rPr>
        <b/>
        <sz val="11"/>
        <color theme="1"/>
        <rFont val="Arial"/>
        <family val="2"/>
        <charset val="238"/>
      </rPr>
      <t>ESSER IQ8</t>
    </r>
    <r>
      <rPr>
        <sz val="11"/>
        <color theme="1"/>
        <rFont val="Arial"/>
        <family val="2"/>
        <charset val="238"/>
      </rPr>
      <t xml:space="preserve">  raz na kwartał </t>
    </r>
  </si>
  <si>
    <t xml:space="preserve">Koszt konserwacji  systemu  gaszenia pożaru  IGNIS 1520M  raz na 6 miesięcy   </t>
  </si>
  <si>
    <t xml:space="preserve"> Koszt  wykonania pomiarów  szczelności czujek izotopowych w  SAP  raz na rok  za każdą  dodatkową  sztukę  </t>
  </si>
  <si>
    <t xml:space="preserve">Koszt normogodziny za usuwanie awarii , naprawy ,wymianę uszkodzonych elementów w systemie ppoż. </t>
  </si>
  <si>
    <t xml:space="preserve">Koszt  wykonania  jednorazowego przeglądu gaśnic </t>
  </si>
  <si>
    <t>Koszt  wykonania usługi</t>
  </si>
  <si>
    <t xml:space="preserve">Sprawdzenie zadziałania wyłącznika przeciwpożarowego prądu raz na rok </t>
  </si>
  <si>
    <t xml:space="preserve">Koszt konserwacji  systemu sygnalizacji alarmu pożaru   CSP-35  raz na kwartał </t>
  </si>
  <si>
    <t>Koszt dojazdu  samochodu serwisowego do   awarii  systemu sygnalizacji alarmu pożaru</t>
  </si>
  <si>
    <t xml:space="preserve">Koszt normogodziny za usuwanie awarii, naprawy ,wymianę uszkodzonych elementów w systemie ppoż. </t>
  </si>
  <si>
    <t xml:space="preserve">Czas reakcji na zgłoszoną awarię  systemu sygnalizacji alarmu pożaru    -   do </t>
  </si>
  <si>
    <t xml:space="preserve">Czas reakcji na zgłoszoną awarię  systemu sygnalizacji alarmu pożaru    -   do                                                                                         </t>
  </si>
  <si>
    <t>Koszt  wykonania przeglądu gaśnic</t>
  </si>
  <si>
    <t>Sprawdzenie, przegląd  hydroforu do podnoszenia ciśnienia wody w hydrantach ppoż.  raz na rok</t>
  </si>
  <si>
    <t>Koszt  wykonania przeglądu hydroforu</t>
  </si>
  <si>
    <t>Koszt  sprawdzenia i pomiaru natężenia oświetlenia  opraw  ewakuacyjnych</t>
  </si>
  <si>
    <t>Koszt  wykonania jednorazowego przeglądu gaśnic</t>
  </si>
  <si>
    <t>CZEŚĆ II</t>
  </si>
  <si>
    <t>Budynek Opolskiego Urzędu Wojewódzkiego w Opolu, ul. Piastowska 14</t>
  </si>
  <si>
    <t>Opole ul. Zgorzelecka 2</t>
  </si>
  <si>
    <t xml:space="preserve">CZEŚĆ II </t>
  </si>
  <si>
    <t>Opole ul. Ozimska 19 - Wydział Paszportów</t>
  </si>
  <si>
    <t>Koszt usługi brutto za rok [zł]</t>
  </si>
  <si>
    <t>Koszt usługi netto za rok [zł]</t>
  </si>
  <si>
    <t>PODSUMOWANIE CZEŚC III</t>
  </si>
  <si>
    <t xml:space="preserve">Koszt dojazdu  samochodu serwisowego do   awarii  systemu  oddymiania  </t>
  </si>
  <si>
    <t xml:space="preserve">Koszt normogodziny za usuwanie awarii, naprawy ,wymianę uszkodzonych elementów w systemie  oddymiania </t>
  </si>
  <si>
    <r>
      <t xml:space="preserve">Koszt wykonania pomiarów szczelności czujek izotopowych dymu w systemie ppoż. raz na rok za </t>
    </r>
    <r>
      <rPr>
        <b/>
        <sz val="11"/>
        <color theme="1"/>
        <rFont val="Arial"/>
        <family val="2"/>
        <charset val="238"/>
      </rPr>
      <t>90szt</t>
    </r>
    <r>
      <rPr>
        <sz val="11"/>
        <color theme="1"/>
        <rFont val="Arial"/>
        <family val="2"/>
        <charset val="238"/>
      </rPr>
      <t xml:space="preserve">. </t>
    </r>
  </si>
  <si>
    <t>Koszt wykonania pomiarów szczelności czujek izotopowych dymu w systemie ppoż. raz na rok (za 2 szt)</t>
  </si>
  <si>
    <r>
      <t xml:space="preserve">Koszt przygotowania, dostarczenia do Z.U.O.P.Świerk i utylizacji  </t>
    </r>
    <r>
      <rPr>
        <b/>
        <u/>
        <sz val="11"/>
        <color theme="1"/>
        <rFont val="Arial"/>
        <family val="2"/>
        <charset val="238"/>
      </rPr>
      <t>w przypadku uszkodzenia</t>
    </r>
    <r>
      <rPr>
        <sz val="11"/>
        <color theme="1"/>
        <rFont val="Arial"/>
        <family val="2"/>
        <charset val="238"/>
      </rPr>
      <t xml:space="preserve"> podczas eksploatacji izotopowych czujek dymu (za 1szt )</t>
    </r>
  </si>
  <si>
    <t xml:space="preserve">Czas reakcji na zgłoszoną awarię systemu sygnalizacji alarmu pożaru    -   do                                                                                       </t>
  </si>
  <si>
    <r>
      <t xml:space="preserve">Koszt dojazdu  samochodu serwisowego do  awarii  systemu sygnalizacji alarmu pożaru </t>
    </r>
    <r>
      <rPr>
        <b/>
        <u/>
        <sz val="11"/>
        <color theme="1"/>
        <rFont val="Arial"/>
        <family val="2"/>
        <charset val="238"/>
      </rPr>
      <t xml:space="preserve">do wezwania awarii  </t>
    </r>
  </si>
  <si>
    <t>Koszt normogodziny za usuwanie awarii, naprawy, wymianę uszkodzonych elementów w systemie ppoż.</t>
  </si>
  <si>
    <t xml:space="preserve">Koszt konserwacji systemu sygnalizacji alarmu pożaru  IGNIS 1240  łącznie w roku  </t>
  </si>
  <si>
    <r>
      <t xml:space="preserve">Koszt konserwacji systemu sygnalizacji alarmu pożaru   </t>
    </r>
    <r>
      <rPr>
        <b/>
        <sz val="11"/>
        <color theme="1"/>
        <rFont val="Arial"/>
        <family val="2"/>
        <charset val="238"/>
      </rPr>
      <t>ESSER IQ8</t>
    </r>
    <r>
      <rPr>
        <sz val="11"/>
        <color theme="1"/>
        <rFont val="Arial"/>
        <family val="2"/>
        <charset val="238"/>
      </rPr>
      <t xml:space="preserve">  łącznie w roku</t>
    </r>
  </si>
  <si>
    <t>Koszt konserwacji systemu  gaszenia pożaru  IGNIS 1520M  łącznie w roku</t>
  </si>
  <si>
    <t>Łączny koszt  wykonania wyżej wymienionych usług</t>
  </si>
  <si>
    <t>Koszt konserwacji systemu sygnalizacji alarmu pożaru  CSP-35  łącznie w roku</t>
  </si>
  <si>
    <r>
      <t>Koszt  wykonania pomiarów szczelności czujek izotopowych w  SAP  raz na rok (</t>
    </r>
    <r>
      <rPr>
        <b/>
        <u/>
        <sz val="10"/>
        <color theme="1"/>
        <rFont val="Arial"/>
        <family val="2"/>
        <charset val="238"/>
      </rPr>
      <t xml:space="preserve">za  każdą  dodatkową szt.)  </t>
    </r>
  </si>
  <si>
    <r>
      <t xml:space="preserve">Koszt wykonania pomiarów szczelności czujek izotopowych dymu w systemie ppoż. Łącznie w roku (za </t>
    </r>
    <r>
      <rPr>
        <b/>
        <sz val="10"/>
        <color theme="1"/>
        <rFont val="Arial"/>
        <family val="2"/>
        <charset val="238"/>
      </rPr>
      <t>38 szt)</t>
    </r>
    <r>
      <rPr>
        <sz val="10"/>
        <color theme="1"/>
        <rFont val="Arial"/>
        <family val="2"/>
        <charset val="238"/>
      </rPr>
      <t xml:space="preserve"> </t>
    </r>
  </si>
  <si>
    <t>Koszt wykonania w/w usługi</t>
  </si>
  <si>
    <t>Koszt  wykonania w/w usługi</t>
  </si>
  <si>
    <t>Sprawdzenie, przegląd  drzwi przeciwpożarowych raz na rok</t>
  </si>
  <si>
    <t>Koszt  wykonania w/w  usługi</t>
  </si>
  <si>
    <r>
      <t xml:space="preserve">Koszt  wykonania pomiarów  szczelności czujek izotopowych w  SAP  raz na rok  </t>
    </r>
    <r>
      <rPr>
        <b/>
        <sz val="11"/>
        <color theme="1"/>
        <rFont val="Arial"/>
        <family val="2"/>
        <charset val="238"/>
      </rPr>
      <t xml:space="preserve">(za każdą dodatkową sztukę) </t>
    </r>
  </si>
  <si>
    <t xml:space="preserve">Koszt usługi netto w PLN  za na rok/w roku </t>
  </si>
  <si>
    <t xml:space="preserve">Koszt usługi brutto w PLN  za na rok/w roku </t>
  </si>
  <si>
    <r>
      <t xml:space="preserve"> Konserwacja systemu sygnalizacji alarmu pożaru CSP-35 </t>
    </r>
    <r>
      <rPr>
        <b/>
        <sz val="12"/>
        <color theme="1"/>
        <rFont val="Arial"/>
        <family val="2"/>
        <charset val="238"/>
      </rPr>
      <t>(raz na kwartał)</t>
    </r>
  </si>
  <si>
    <r>
      <t xml:space="preserve">Sprawdzenie i wykonanie pomiarów szczelności czujek izotopowych dymu w instalacji ppoż.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</si>
  <si>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Okresowy przegląd gaśnic i urządzeń gaśniczych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</si>
  <si>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Konserwacja osprzętu gaśniczego, pomiar ciśnienia i wydajności wody w hydrantach ppoż. Wewnętrznych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</si>
  <si>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Sprawdzenie, pomiar natężenia oświetlenia lamp ewakuacyjnych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</si>
  <si>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Sprawdzenie , przegląd  drzwi przeciwpożarowych  </t>
    </r>
    <r>
      <rPr>
        <b/>
        <sz val="11"/>
        <color theme="1"/>
        <rFont val="Arial"/>
        <family val="2"/>
        <charset val="238"/>
      </rPr>
      <t>(raz na rok)</t>
    </r>
  </si>
  <si>
    <r>
      <t xml:space="preserve">Sprawdzenie zadziałania wyłącznika przeciwpożarowego. prądu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</si>
  <si>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Okresowy przegląd gaśnic w samochodach </t>
    </r>
    <r>
      <rPr>
        <b/>
        <sz val="12"/>
        <color theme="1"/>
        <rFont val="Arial"/>
        <family val="2"/>
        <charset val="238"/>
      </rPr>
      <t>(raz na rok)</t>
    </r>
  </si>
  <si>
    <r>
      <t xml:space="preserve">Okresowy przegląd gaśnic </t>
    </r>
    <r>
      <rPr>
        <b/>
        <sz val="12"/>
        <color theme="1"/>
        <rFont val="Arial"/>
        <family val="2"/>
        <charset val="238"/>
      </rPr>
      <t>(raz na rok)</t>
    </r>
  </si>
  <si>
    <t>Sprawdzenie, przegląd drzwi przeciwpożarowych  raz na rok</t>
  </si>
  <si>
    <r>
      <t xml:space="preserve">Sprawdzenie, przegląd drzwi przeciwpożarowych  </t>
    </r>
    <r>
      <rPr>
        <b/>
        <sz val="11"/>
        <color theme="1"/>
        <rFont val="Arial"/>
        <family val="2"/>
        <charset val="238"/>
      </rPr>
      <t>(raz na rok)</t>
    </r>
  </si>
  <si>
    <r>
      <t xml:space="preserve">Sprawdzenie , przegląd  drzwi przeciwpożarowych </t>
    </r>
    <r>
      <rPr>
        <b/>
        <sz val="11"/>
        <color theme="1"/>
        <rFont val="Arial"/>
        <family val="2"/>
        <charset val="238"/>
      </rPr>
      <t xml:space="preserve"> (raz na rok)</t>
    </r>
  </si>
  <si>
    <r>
      <t>Sprawdzenie  zadziałania  wyłącznika przeciwpożarowego   (</t>
    </r>
    <r>
      <rPr>
        <b/>
        <sz val="11"/>
        <color theme="1"/>
        <rFont val="Arial"/>
        <family val="2"/>
        <charset val="238"/>
      </rPr>
      <t>raz na rok)</t>
    </r>
  </si>
  <si>
    <t>Koszt wykonania usługi</t>
  </si>
  <si>
    <r>
      <t xml:space="preserve">Konserwacja systemu sygnalizacji alarmu pożaru IGNIS 1240 </t>
    </r>
    <r>
      <rPr>
        <b/>
        <sz val="10"/>
        <color theme="1"/>
        <rFont val="Arial"/>
        <family val="2"/>
        <charset val="238"/>
      </rPr>
      <t>(raz na kwartał)</t>
    </r>
  </si>
  <si>
    <r>
      <t xml:space="preserve">Konserwacja systemu sygnalizacji alarmu pożaru  ESSER IQ8 </t>
    </r>
    <r>
      <rPr>
        <b/>
        <sz val="10"/>
        <color theme="1"/>
        <rFont val="Arial"/>
        <family val="2"/>
        <charset val="238"/>
      </rPr>
      <t>(raz na kwartał)</t>
    </r>
  </si>
  <si>
    <r>
      <t xml:space="preserve">Konserwacja systemu gaszenia  serwerowni   IGNIS 1520M </t>
    </r>
    <r>
      <rPr>
        <b/>
        <sz val="10"/>
        <color theme="1"/>
        <rFont val="Arial"/>
        <family val="2"/>
        <charset val="238"/>
      </rPr>
      <t>(raz na 6 miesięcy)</t>
    </r>
  </si>
  <si>
    <r>
      <t xml:space="preserve">Sprawdzenie i wykonanie pomiarów szczelności czujek izotopowych dymu w instalacji ppoż.  IGNIS 1240  </t>
    </r>
    <r>
      <rPr>
        <b/>
        <sz val="10"/>
        <color theme="1"/>
        <rFont val="Arial"/>
        <family val="2"/>
        <charset val="238"/>
      </rPr>
      <t>(raz na rok)</t>
    </r>
  </si>
  <si>
    <r>
      <t xml:space="preserve">Sprawdzenie i wykonanie pomiarów szczelności czujek izotopowych dymu w instalacji gaszenia  IGNIS 1520 M </t>
    </r>
    <r>
      <rPr>
        <b/>
        <sz val="10"/>
        <color theme="1"/>
        <rFont val="Arial"/>
        <family val="2"/>
        <charset val="238"/>
      </rPr>
      <t>(raz na rok)</t>
    </r>
  </si>
  <si>
    <r>
      <t xml:space="preserve">Okresowy przegląd gaśnic i urządzeń gaśniczych </t>
    </r>
    <r>
      <rPr>
        <b/>
        <sz val="10"/>
        <color theme="1"/>
        <rFont val="Arial"/>
        <family val="2"/>
        <charset val="238"/>
      </rPr>
      <t>(raz na rok)</t>
    </r>
  </si>
  <si>
    <r>
      <t xml:space="preserve">Konserwacja osprzętu gaśniczego, pomiar ciśnienia i wydajności wody w hydrantach ppoż. wewnętrznych </t>
    </r>
    <r>
      <rPr>
        <b/>
        <sz val="10"/>
        <color theme="1"/>
        <rFont val="Arial"/>
        <family val="2"/>
        <charset val="238"/>
      </rPr>
      <t>(raz na rok)</t>
    </r>
  </si>
  <si>
    <r>
      <t xml:space="preserve">Sprawdzenie, przegląd, regulacja drzwi przeciwpożarowych o odporności ogniowej EI-30,EI-60 </t>
    </r>
    <r>
      <rPr>
        <b/>
        <sz val="10"/>
        <color theme="1"/>
        <rFont val="Arial"/>
        <family val="2"/>
        <charset val="238"/>
      </rPr>
      <t>(raz na rok)</t>
    </r>
  </si>
  <si>
    <t>Razem:</t>
  </si>
  <si>
    <r>
      <t>Koszt wykonania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u/>
        <sz val="11"/>
        <color theme="1"/>
        <rFont val="Arial"/>
        <family val="2"/>
        <charset val="238"/>
      </rPr>
      <t>dodatkowych pomiarów</t>
    </r>
    <r>
      <rPr>
        <sz val="11"/>
        <color theme="1"/>
        <rFont val="Arial"/>
        <family val="2"/>
        <charset val="238"/>
      </rPr>
      <t xml:space="preserve"> szczelności czujek izotopowych w SAP   (za 1szt) </t>
    </r>
  </si>
  <si>
    <t xml:space="preserve">Koszt normogodziny za usuwanie awarii, naprawy, wymianę uszkodzonych elementów w systemie ppoż. </t>
  </si>
  <si>
    <t xml:space="preserve">Koszt dojazdu  samochodu serwisowego do   awarii  systemu sygnalizacji alarmu pożaru  </t>
  </si>
  <si>
    <t xml:space="preserve">Koszt przygotowania, dostarczenia do Z.U.O. P. Świerk i utylizacji  uszkodzonych izotopowych czujek dymu za 1szt </t>
  </si>
  <si>
    <t xml:space="preserve">Koszt wykonania konserwacji systemu gaszenia pożaru  IGNIS 1520 M łącznie za rok </t>
  </si>
  <si>
    <r>
      <t>Sprawdzenie, pomiar natężenia oświetlenia lamp ewakuacyjnych</t>
    </r>
    <r>
      <rPr>
        <b/>
        <sz val="10"/>
        <color theme="1"/>
        <rFont val="Arial"/>
        <family val="2"/>
        <charset val="238"/>
      </rPr>
      <t xml:space="preserve"> (raz na rok)</t>
    </r>
  </si>
  <si>
    <r>
      <t xml:space="preserve">Sprawdzenie zadziałania wyłącznika przeciwpożarowego prądu </t>
    </r>
    <r>
      <rPr>
        <b/>
        <sz val="10"/>
        <color theme="1"/>
        <rFont val="Arial"/>
        <family val="2"/>
        <charset val="238"/>
      </rPr>
      <t>(raz na rok)</t>
    </r>
  </si>
  <si>
    <t>ŁĄCZNIE ZA ROK:</t>
  </si>
  <si>
    <t>ŁĄCZNIE ZA KWARTAŁ</t>
  </si>
  <si>
    <t>ŁĄCZNIE ZA 6 m-cy</t>
  </si>
  <si>
    <t>Koszt usługi brutto w PLN  raz na kwartał [zł]</t>
  </si>
  <si>
    <t xml:space="preserve">Koszt usługi netto  raz w roku [zł] </t>
  </si>
  <si>
    <t xml:space="preserve">Koszt usługi netto  raz na kwartał [zł] </t>
  </si>
  <si>
    <t>Koszt usługi brutto   raz na kwartał [zł]</t>
  </si>
  <si>
    <t xml:space="preserve">Koszt usługi brutto raz w roku [zł] </t>
  </si>
  <si>
    <t>Koszt usługi brutto   raz w roku [zł]</t>
  </si>
  <si>
    <t>Konserwacja systemu gaszenia  serwerowni   IGNIS 1520M (raz na kwartał)</t>
  </si>
  <si>
    <t>RAZEM ZA ROK:</t>
  </si>
  <si>
    <t>Lp.</t>
  </si>
  <si>
    <t>NIE WYPEŁNIAĆ- POLA WYPEŁNIĄ SIĘ AUTOMATYCZNIE</t>
  </si>
  <si>
    <t>Koszt usługi netto za kwartał [zł]</t>
  </si>
  <si>
    <t>Koszt usługi brutto za kwartał  [zł]</t>
  </si>
  <si>
    <t>Koszt usługi netto za             6-mcy [zł]</t>
  </si>
  <si>
    <t>Koszt usługi brutto za             6-mcy [zł]</t>
  </si>
  <si>
    <t>CZEŚĆ I</t>
  </si>
  <si>
    <t>Klatka KL 1</t>
  </si>
  <si>
    <t>Okno fasadowe oddymiające z siłownikiem łańcuchowym D+H KA</t>
  </si>
  <si>
    <t>Drzwi napowietrzające z napędem drzwiowym D+H DDS 54/500</t>
  </si>
  <si>
    <t>Okno fasadowe napowietrzające z siłownikiem łańcuchowym D+H KA</t>
  </si>
  <si>
    <t>Ręczny przycisk oddymiania D+H RT45</t>
  </si>
  <si>
    <t>Przekaźnik odłączający D+H</t>
  </si>
  <si>
    <t>Przycisk przewietrzania</t>
  </si>
  <si>
    <t>Klatka KL 2</t>
  </si>
  <si>
    <t>Centrala oddymiania: D+H RZN 4416 M</t>
  </si>
  <si>
    <t>Centrala oddymiania: D+H RZN 4364 - E12</t>
  </si>
  <si>
    <t>Okno fasadowe oddymiajace z siłownikiem łańcuchowym D+H</t>
  </si>
  <si>
    <t>Akumulator zasilania rezerwowego 12 V 12 Ah</t>
  </si>
  <si>
    <t>zasilacz urządzeń przeciwpożarowych PULSAR EN-54</t>
  </si>
  <si>
    <t>Akumulator zasilaniacrezerwowego zasilacza PULSAR EN-54 12 V 12 Ah</t>
  </si>
  <si>
    <t xml:space="preserve">1. Wykaz urządzeń  podlegających konserwacji  systemu sygnalizacji alarmu  w budynku  Opolskiego Urzędu Wojewódzkiego w Opolu, ul. Piastowska 14  ( czynności podlegające konserwacji raz na kwartał);   </t>
  </si>
  <si>
    <t xml:space="preserve">2.   Wykaz urządzeń  podlegających konserwacji  systemu sygnalizacji alarmu  w budynku  Opolskiego Urzędu Wojewódzkiego w Opolu,  ul. Piastowska 14 - raz na kwartał </t>
  </si>
  <si>
    <t xml:space="preserve">3. Wykaz elementów automatycznego systemu gaszenia  w serwerowni w budynku  Opolskiego Urzędu Wojewódzkiego w Opolu, ul. Piastowska 14  - raz na 6miesięcy        </t>
  </si>
  <si>
    <t>4.  Wykaz gaśnic w budynku Opolskiego Urzędu Wojewódzkiego w Opolu ul. Piastowska 14, podlegających przeglądom  technicznym  - konserwacji raz w roku</t>
  </si>
  <si>
    <r>
      <t xml:space="preserve">5. Wykaz hydrantów i </t>
    </r>
    <r>
      <rPr>
        <b/>
        <sz val="11"/>
        <color theme="1"/>
        <rFont val="Arial"/>
        <family val="2"/>
        <charset val="238"/>
      </rPr>
      <t>podręcznego sprzętu gaśniczego  w budynku Opolskiego Urzędu Wojewódzkiego w Opolu</t>
    </r>
    <r>
      <rPr>
        <b/>
        <sz val="12"/>
        <color theme="1"/>
        <rFont val="Arial"/>
        <family val="2"/>
        <charset val="238"/>
      </rPr>
      <t xml:space="preserve"> ul. Piastowska 14,  podlegających przeglądom  technicznym – konserwacji  - raz w roku   </t>
    </r>
  </si>
  <si>
    <t>6.  Wykaz lamp oświetlenia ewakuacyjnego w budynku Opolskiego Urzędu Wojewódzkiego w Opolu ul. Piastowska 14,  podlegających pomiarom natężenia oświetlenia opraw ewakuacyjnych  - raz na rok</t>
  </si>
  <si>
    <r>
      <t>7. Wykaz wyłączników  przeciwpożarowych prądu w budynku Opolskiego Urzędu Wojewódzkiego w Opolu ul. Piastowska 14</t>
    </r>
    <r>
      <rPr>
        <b/>
        <sz val="12"/>
        <color theme="1"/>
        <rFont val="Arial"/>
        <family val="2"/>
        <charset val="238"/>
      </rPr>
      <t xml:space="preserve">  podlegających sprawdzeniu - raz na rok </t>
    </r>
  </si>
  <si>
    <r>
      <t xml:space="preserve">8. Wykaz </t>
    </r>
    <r>
      <rPr>
        <b/>
        <sz val="11"/>
        <color theme="1"/>
        <rFont val="Arial"/>
        <family val="2"/>
        <charset val="238"/>
      </rPr>
      <t xml:space="preserve"> drzwi przeciwpożarowych  w budynku Opolskiego Urzędu Wojewódzkiego w Opolu ul. Piastowska 14,</t>
    </r>
    <r>
      <rPr>
        <b/>
        <sz val="12"/>
        <color theme="1"/>
        <rFont val="Arial"/>
        <family val="2"/>
        <charset val="238"/>
      </rPr>
      <t xml:space="preserve"> podlegających przeglądom technicznym   - raz na rok </t>
    </r>
  </si>
  <si>
    <r>
      <t xml:space="preserve">9. Zestawienie urządzeń systemu oddymiania </t>
    </r>
    <r>
      <rPr>
        <b/>
        <sz val="11"/>
        <color theme="1"/>
        <rFont val="Arial"/>
        <family val="2"/>
        <charset val="238"/>
      </rPr>
      <t xml:space="preserve"> w budynku Opolskiego Urzędu Wojewódzkiego w Opolu ul. Piastowska 14,</t>
    </r>
    <r>
      <rPr>
        <b/>
        <sz val="12"/>
        <color theme="1"/>
        <rFont val="Arial"/>
        <family val="2"/>
        <charset val="238"/>
      </rPr>
      <t xml:space="preserve"> podlegających przeglądom technicznym   - raz na rok (istniejacy system posiada 3-letnią gwarancję wykonawcy)</t>
    </r>
  </si>
  <si>
    <r>
      <t xml:space="preserve">10. Zestawienie urządzeń systemu oddymiania </t>
    </r>
    <r>
      <rPr>
        <b/>
        <sz val="11"/>
        <color theme="1"/>
        <rFont val="Arial"/>
        <family val="2"/>
        <charset val="238"/>
      </rPr>
      <t xml:space="preserve"> w budynku Opolskiego Urzędu Wojewódzkiego w Opolu ul. Piastowska 14,</t>
    </r>
    <r>
      <rPr>
        <b/>
        <sz val="12"/>
        <color theme="1"/>
        <rFont val="Arial"/>
        <family val="2"/>
        <charset val="238"/>
      </rPr>
      <t xml:space="preserve"> podlegających przeglądom technicznym   - raz na rok (istniejacy system posiada 3-letnią gwarancję wykonawcy)</t>
    </r>
  </si>
  <si>
    <r>
      <t xml:space="preserve">11. Zestawienie urządzeń systemu oddymiania </t>
    </r>
    <r>
      <rPr>
        <b/>
        <sz val="11"/>
        <color theme="1"/>
        <rFont val="Arial"/>
        <family val="2"/>
        <charset val="238"/>
      </rPr>
      <t xml:space="preserve"> w budynku Opolskiego Urzędu Wojewódzkiego w Opolu ul. Piastowska 14,</t>
    </r>
    <r>
      <rPr>
        <b/>
        <sz val="12"/>
        <color theme="1"/>
        <rFont val="Arial"/>
        <family val="2"/>
        <charset val="238"/>
      </rPr>
      <t xml:space="preserve"> podlegających przeglądom technicznym   - raz na rok (istniejacy system posiada 3-letnią gwarancję wykonawcy)</t>
    </r>
  </si>
  <si>
    <t>12.  Wykaz urządzeń  podlegających konserwacji  systemu sygnalizacji alarmu  w budynku Archiwum Zakładowego przy ul. Oleskiej 125 w Opolu - raz na  kwartał</t>
  </si>
  <si>
    <t>13. Wykaz  gaśnic  Archiwum Zakładowe przy ul. Oleska 125 w Opolu , podlegających przeglądom technicznym  -konserwacji - raz na rok</t>
  </si>
  <si>
    <r>
      <t>14.  Wykaz hydrantów  ppoż. i podręcznego sprzętu gaśniczego Archiwum Zakładowe przy ul. Oleska 125 w Opolu,</t>
    </r>
    <r>
      <rPr>
        <b/>
        <sz val="12"/>
        <color theme="1"/>
        <rFont val="Arial"/>
        <family val="2"/>
        <charset val="238"/>
      </rPr>
      <t xml:space="preserve"> podlegających  przeglądom   technicznym  konserwacji  -raz na rok</t>
    </r>
  </si>
  <si>
    <r>
      <t xml:space="preserve">15. Wykaz </t>
    </r>
    <r>
      <rPr>
        <b/>
        <sz val="11"/>
        <color theme="1"/>
        <rFont val="Arial"/>
        <family val="2"/>
        <charset val="238"/>
      </rPr>
      <t>lamp oświetlenia ewakuacyjnego Archiwum Zakładowe przy ul. Oleska 125 w Opolu</t>
    </r>
    <r>
      <rPr>
        <b/>
        <sz val="12"/>
        <color theme="1"/>
        <rFont val="Arial"/>
        <family val="2"/>
        <charset val="238"/>
      </rPr>
      <t xml:space="preserve"> podlegających pomiarom natężenia oświetlenia opraw ewakuacyjnych  - raz na rok</t>
    </r>
  </si>
  <si>
    <r>
      <t>16.</t>
    </r>
    <r>
      <rPr>
        <b/>
        <sz val="11"/>
        <color theme="1"/>
        <rFont val="Arial"/>
        <family val="2"/>
        <charset val="238"/>
      </rPr>
      <t xml:space="preserve"> Wykaż wyłączników  przeciwpożarowych prądu  Archiwum Zakładowe przy ul. Oleska 125 w Opolu</t>
    </r>
    <r>
      <rPr>
        <b/>
        <sz val="12"/>
        <color theme="1"/>
        <rFont val="Arial"/>
        <family val="2"/>
        <charset val="238"/>
      </rPr>
      <t xml:space="preserve"> podlegających przeglądom technicznym  - raz na rok</t>
    </r>
  </si>
  <si>
    <r>
      <t xml:space="preserve">17. Wykaz </t>
    </r>
    <r>
      <rPr>
        <b/>
        <sz val="11"/>
        <color theme="1"/>
        <rFont val="Arial"/>
        <family val="2"/>
        <charset val="238"/>
      </rPr>
      <t xml:space="preserve"> drzwi przeciwpożarowych  Archiwum Zakładowe przy ul. Oleska 125 w Opolu</t>
    </r>
    <r>
      <rPr>
        <b/>
        <sz val="12"/>
        <color theme="1"/>
        <rFont val="Arial"/>
        <family val="2"/>
        <charset val="238"/>
      </rPr>
      <t xml:space="preserve"> podlegających przeglądom technicznym –  sprawdzeniu  - raz na rok; </t>
    </r>
  </si>
  <si>
    <t xml:space="preserve">20.  Wykaz  gaśnic O.U.W. w Opolu, Opole  CPR , ul. Oleska 123 podlegających przeglądom  technicznym – konserwacji raz na rok;      </t>
  </si>
  <si>
    <r>
      <t>21.</t>
    </r>
    <r>
      <rPr>
        <b/>
        <sz val="11"/>
        <color theme="1"/>
        <rFont val="Arial"/>
        <family val="2"/>
        <charset val="238"/>
      </rPr>
      <t xml:space="preserve"> Wykaz  hydrantów ppoż. i podręcznego sprzętu gaśniczego </t>
    </r>
    <r>
      <rPr>
        <b/>
        <sz val="12"/>
        <color theme="1"/>
        <rFont val="Arial"/>
        <family val="2"/>
        <charset val="238"/>
      </rPr>
      <t>OUW  w Opolu, ul Oleska 123  CPR. podlegających przeglądom technicznym –pomiarom ciśnienie i  wydajności wody w hydrantach przeciwpożarowych - raz na rok</t>
    </r>
  </si>
  <si>
    <r>
      <t xml:space="preserve">22.  Wykaz  hydroforów  </t>
    </r>
    <r>
      <rPr>
        <b/>
        <sz val="12"/>
        <color theme="1"/>
        <rFont val="Arial"/>
        <family val="2"/>
        <charset val="238"/>
      </rPr>
      <t>OUW w Opolu, ul. Oleska 123, CPR podlegających przeglądowi technicznemu-  sprawdzeniu zadziałania – raz na rok ;</t>
    </r>
  </si>
  <si>
    <r>
      <t xml:space="preserve">23. Wykaz </t>
    </r>
    <r>
      <rPr>
        <b/>
        <sz val="11"/>
        <color theme="1"/>
        <rFont val="Arial"/>
        <family val="2"/>
        <charset val="238"/>
      </rPr>
      <t xml:space="preserve"> opraw  oświetlenia ewakuacyjnego </t>
    </r>
    <r>
      <rPr>
        <b/>
        <sz val="12"/>
        <color theme="1"/>
        <rFont val="Arial"/>
        <family val="2"/>
        <charset val="238"/>
      </rPr>
      <t xml:space="preserve">OUW w Opolu , ul. Oleska 123, CPR, podlegających pomiarom natężenia oświetlenia- raz na rok </t>
    </r>
  </si>
  <si>
    <r>
      <t xml:space="preserve">25.  Wykaz wyłączników  przeciwpożarowych prądu   </t>
    </r>
    <r>
      <rPr>
        <b/>
        <sz val="12"/>
        <color theme="1"/>
        <rFont val="Arial"/>
        <family val="2"/>
        <charset val="238"/>
      </rPr>
      <t>OUW w Opolu - Opole, ul. Oleska 123 - Centrum Powiadamiania Ratunkowego,  podlegających przeglądom technicznym raz na rok</t>
    </r>
  </si>
  <si>
    <r>
      <t xml:space="preserve">24.  Wykaz </t>
    </r>
    <r>
      <rPr>
        <b/>
        <sz val="11"/>
        <color theme="1"/>
        <rFont val="Arial"/>
        <family val="2"/>
        <charset val="238"/>
      </rPr>
      <t xml:space="preserve"> drzwi przeciwpożarowych  </t>
    </r>
    <r>
      <rPr>
        <b/>
        <sz val="12"/>
        <color theme="1"/>
        <rFont val="Arial"/>
        <family val="2"/>
        <charset val="238"/>
      </rPr>
      <t>OUW w Opolu - Opole, ul. Oleska 123 - Centrum Powiadamiania Ratunkowego podlegających przeglądom  technicznym - raz na rok</t>
    </r>
  </si>
  <si>
    <t>26.   Wykaz   gaśnic  OUW w Opolu , Opole, ul. Ozimska 19 - Oddział Paszportów, podlegających przeglądom- konserwacji -raz na rok</t>
  </si>
  <si>
    <t>28.  wykaz drzwi przeciwpożarowych OUW w Opolu, ul. Ozimska 19, Oddział Paszportów , podlegających przeglądowi technicznemu -sprawdzeniu  -raz na rok ;</t>
  </si>
  <si>
    <r>
      <t xml:space="preserve">27.  Wykaz </t>
    </r>
    <r>
      <rPr>
        <b/>
        <sz val="11"/>
        <color theme="1"/>
        <rFont val="Arial"/>
        <family val="2"/>
        <charset val="238"/>
      </rPr>
      <t xml:space="preserve"> lamp  oświetlenia ewakuacyjnego  </t>
    </r>
    <r>
      <rPr>
        <b/>
        <sz val="12"/>
        <color theme="1"/>
        <rFont val="Arial"/>
        <family val="2"/>
        <charset val="238"/>
      </rPr>
      <t xml:space="preserve">OUW w Opolu, Opole, Oddział Paszportów,  ul. Ozimska 19 podlegających pomiarom natężenia oświetlenia  -raz na rok; </t>
    </r>
  </si>
  <si>
    <r>
      <t xml:space="preserve">29. Wykaz </t>
    </r>
    <r>
      <rPr>
        <b/>
        <sz val="11"/>
        <color theme="1"/>
        <rFont val="Arial"/>
        <family val="2"/>
        <charset val="238"/>
      </rPr>
      <t xml:space="preserve"> wyłączników przeciwpożarowych   </t>
    </r>
    <r>
      <rPr>
        <b/>
        <sz val="12"/>
        <color theme="1"/>
        <rFont val="Arial"/>
        <family val="2"/>
        <charset val="238"/>
      </rPr>
      <t>OUW w Opolu, Oddział Paszportów,  ul. Ozimska 19, podlegających przeglądom  technicznym – sprawdzeniu - raz na rok ;</t>
    </r>
  </si>
  <si>
    <t>30. Wykaz  gaśnic OUW w Opolu –  ul. Zgorzelecka 2, podlegających przeglądom- konserwacji -raz na rok</t>
  </si>
  <si>
    <t>31. Wykaz  gaśnic OUW w Opolu - Baza Luboszyce, ul. Czarnowska 5a, podlegających przeglądom- konserwacji -raz na rok</t>
  </si>
  <si>
    <r>
      <t xml:space="preserve">32. Wykaz hydrantów  ppoż. i podręcznego sprzętu gaśniczego </t>
    </r>
    <r>
      <rPr>
        <b/>
        <sz val="12"/>
        <color theme="1"/>
        <rFont val="Arial"/>
        <family val="2"/>
        <charset val="238"/>
      </rPr>
      <t xml:space="preserve">OUW w Opolu,podlegających pomiarom ciśnienia i wydajności wody   -  Baza Luboszyce, ul. Czarnowska 5a </t>
    </r>
    <r>
      <rPr>
        <b/>
        <sz val="11"/>
        <color theme="1"/>
        <rFont val="Arial"/>
        <family val="2"/>
        <charset val="238"/>
      </rPr>
      <t xml:space="preserve"> - raz na rok;</t>
    </r>
  </si>
  <si>
    <r>
      <t>33.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 Wykaz  wyłączników  przeciwpożarowych   prądu    </t>
    </r>
    <r>
      <rPr>
        <b/>
        <sz val="12"/>
        <color theme="1"/>
        <rFont val="Arial"/>
        <family val="2"/>
        <charset val="238"/>
      </rPr>
      <t xml:space="preserve">OUW w Opolu - Baza Luboszyce, ul. Czarnowska 5a, podlegającego przeglądowi  technicznemu – sprawdzeniu  </t>
    </r>
    <r>
      <rPr>
        <b/>
        <sz val="11"/>
        <color theme="1"/>
        <rFont val="Arial"/>
        <family val="2"/>
        <charset val="238"/>
      </rPr>
      <t xml:space="preserve"> -raz na rok; </t>
    </r>
  </si>
  <si>
    <t>Budynek OUW w Opolu ul. Piastowska 14</t>
  </si>
  <si>
    <t>19. Wykaz urządzeń  podlegających konserwacji  systemu gaszenia  w serwerowni OUW w Opolu,  Opole CPR ul. Oleska 123 – raz na 6 miesięcy</t>
  </si>
  <si>
    <t>18.  Wykaz  gaśnic Opole ul. Oleska 125, Baza Samochodowa OUW  (samochod ) podlegających przeglądom technicznym –konserwacji   raz na rok</t>
  </si>
  <si>
    <t xml:space="preserve"> Opole ul. Oleska 125 (Archiwum Zakładowe)</t>
  </si>
  <si>
    <t>Koszt usługi netto w PLN  za wykonanie 2 usług w roku (raz na 6 m-cy)</t>
  </si>
  <si>
    <t>Koszt usługi brutto w PLN  za wykonanie 2 usług w roku (raz na 6 m-cy)</t>
  </si>
  <si>
    <t xml:space="preserve">Koszt usługi netto w PLN  za wykonanie 1 usługi w roku </t>
  </si>
  <si>
    <t xml:space="preserve">Koszt usługi brutto w PLN  za wykonanie 1 usługi w roku </t>
  </si>
  <si>
    <t>Koszt usługi netto w PLN  za  4 usługi w roku (4 razy w roku)</t>
  </si>
  <si>
    <t>Koszt usługi brutto w PLN  za 4 usługi w roku (4 razy w roku)</t>
  </si>
  <si>
    <t>Budynek OUW, ul. Oleska 125  (Baza samochodowa)</t>
  </si>
  <si>
    <t>Budynek OUW,  Opole, ul. Oleska 125  Centrum Powiadamiania Ratunkowego</t>
  </si>
  <si>
    <t>Budynek OUW,  Opole, ul. Zgorzelecka 2</t>
  </si>
  <si>
    <t>ŁĄCZNIE</t>
  </si>
  <si>
    <t>Budynek Centrum Powiadamiania Ratunkowego, Opole, ul. Oleska 123</t>
  </si>
  <si>
    <t>Budynki OUW, Opole, ul. Zgorzelecka 2</t>
  </si>
  <si>
    <t>Budynek OUW, ul. Oleska 125 - Baza samochodowa</t>
  </si>
  <si>
    <t>Budynki OUW, Opole, ul. Oleska 125 - Archiwum Zakładowe</t>
  </si>
  <si>
    <t xml:space="preserve"> Opole ul. Oleska 125 (Aarchiwum Zakładowe)</t>
  </si>
  <si>
    <t xml:space="preserve">Koszt usługi netto  za wykonanie usługi 4 razy w roku (raz na kwartał) [zł] </t>
  </si>
  <si>
    <t>Opole ul. Ozimska 19 - Oddział Paszportów</t>
  </si>
  <si>
    <r>
      <t xml:space="preserve">Koszt konserwacji  systemu   oddymiania ( </t>
    </r>
    <r>
      <rPr>
        <b/>
        <sz val="11"/>
        <color theme="1"/>
        <rFont val="Arial"/>
        <family val="2"/>
        <charset val="238"/>
      </rPr>
      <t>raz na 6 miesięcy</t>
    </r>
    <r>
      <rPr>
        <sz val="11"/>
        <color theme="1"/>
        <rFont val="Arial"/>
        <family val="2"/>
        <charset val="238"/>
      </rPr>
      <t>)</t>
    </r>
  </si>
  <si>
    <t>Pomiar natężenia oświetlenia lamp ewakuacyjnych – awaryjnych  (raz w ciagu roku)</t>
  </si>
  <si>
    <t xml:space="preserve">Czujka  optyczna dymu </t>
  </si>
  <si>
    <t>Koszt konserwacji  systemu   oddymiania  raz na 6 miesięcy</t>
  </si>
  <si>
    <t>CZEŚĆ III.  Wieża Piastowska  w Opolu  wykaz urządzeń przeciwpożarowych na wykonanie n/w usług  w 2022 r.</t>
  </si>
  <si>
    <r>
      <t xml:space="preserve">Przegląd i konserwacja systemu oddymiania klatek schodowych - klatka  </t>
    </r>
    <r>
      <rPr>
        <b/>
        <sz val="10"/>
        <color theme="1"/>
        <rFont val="Arial"/>
        <family val="2"/>
        <charset val="238"/>
      </rPr>
      <t>KL1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(raz 6 miesięcy)</t>
    </r>
  </si>
  <si>
    <r>
      <t xml:space="preserve">Przegląd i konserwacja systemu oddymiania klatek schodowych - klatka </t>
    </r>
    <r>
      <rPr>
        <b/>
        <sz val="10"/>
        <color theme="1"/>
        <rFont val="Arial"/>
        <family val="2"/>
        <charset val="238"/>
      </rPr>
      <t>KL2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(raz 6 miesięcy)</t>
    </r>
  </si>
  <si>
    <r>
      <t xml:space="preserve">Przegląd i konserwacja systemu oddymiania klatek schodowych- klatka </t>
    </r>
    <r>
      <rPr>
        <b/>
        <sz val="10"/>
        <color theme="1"/>
        <rFont val="Arial"/>
        <family val="2"/>
        <charset val="238"/>
      </rPr>
      <t>KL10 (raz 6 miesięcy)</t>
    </r>
  </si>
  <si>
    <t>Sprawdzenie i pomiar natężenia oświetlenia opraw  ewakuacyjnych – awaryjnych  (raz na rok)</t>
  </si>
  <si>
    <t>Sprawdzenie centrali sterowania oprawami typu: Rubic Una  z zasilaczem  buforowym, modułami, switch typ RU8 (raz na rok)</t>
  </si>
  <si>
    <t>Budynek Opolskiego Urzędu Wojewódzkiego w Opolu, ul. Piastowska 14-15</t>
  </si>
  <si>
    <t>Budynek OUW, ul. Oleska 125 (Archiwum Zakładowe jednostek Zlikwidowanych)</t>
  </si>
  <si>
    <t>Dyspozytornia Medyczna ul. Mickiewicza 1 Opole</t>
  </si>
  <si>
    <r>
      <t>34.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 Centrala sygnalizacji gaszenia pożaru   Dspozytornia Medyczna ul. Mickiewicza 1, Opole </t>
    </r>
    <r>
      <rPr>
        <b/>
        <sz val="12"/>
        <color theme="1"/>
        <rFont val="Arial"/>
        <family val="2"/>
        <charset val="238"/>
      </rPr>
      <t xml:space="preserve"> podlegającego przeglądowi  technicznemu – sprawdzeniu  </t>
    </r>
    <r>
      <rPr>
        <b/>
        <sz val="11"/>
        <color theme="1"/>
        <rFont val="Arial"/>
        <family val="2"/>
        <charset val="238"/>
      </rPr>
      <t xml:space="preserve"> - dwa razy na rok; </t>
    </r>
  </si>
  <si>
    <t xml:space="preserve">Centrala sygnalizacji gaszenia INIM Smart Line 036-04 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</si>
  <si>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Akumulator 12V 7Ah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</si>
  <si>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Butla z gazem FM-200 28,8 (30) kg z elektrozaworem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</si>
  <si>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Klapa rozprężająca SMAY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</si>
  <si>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Optyczna czujka dymu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</si>
  <si>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Wskaźnik zadziałania czujki niewidocznej 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</si>
  <si>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Przycisk START gaszenia </t>
    </r>
  </si>
  <si>
    <t xml:space="preserve">Przycisk STOP gaszenia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</si>
  <si>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Sygnalizator akustyczny SAK </t>
    </r>
  </si>
  <si>
    <t xml:space="preserve">Lampa ostrzegawcza o wypływie środka gaśniczego </t>
  </si>
  <si>
    <t xml:space="preserve">Zasilacz buforowy </t>
  </si>
  <si>
    <t xml:space="preserve">Centrala sygnalizacji gaszenia INIM Smart Line 036-04  Akumulator 12V 7Ah 
Butla z gazem FM-200 28,8 (30) kg z elektrozaworem 
Klapa rozprężająca SMAY 
Optyczna czujka dymu 
Wskaźnik zadziałania czujki niewidocznej 
Przycisk START gaszenia 
Przycisk STOP gaszenia
Sygnalizator akustyczny SAK 
Lampa ostrzegawcza o wypływie środka gaśniczego 
Zasilacz buforowy 
</t>
  </si>
  <si>
    <r>
      <t xml:space="preserve">Cennik jednostkowy usług dodatkowych </t>
    </r>
    <r>
      <rPr>
        <b/>
        <u/>
        <sz val="14"/>
        <color theme="1"/>
        <rFont val="Arial"/>
        <family val="2"/>
        <charset val="238"/>
      </rPr>
      <t>nie  przewidzianych</t>
    </r>
    <r>
      <rPr>
        <b/>
        <sz val="14"/>
        <color theme="1"/>
        <rFont val="Arial"/>
        <family val="2"/>
        <charset val="238"/>
      </rPr>
      <t xml:space="preserve">  w  załącznikach nr 1 - 30 w roku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</si>
</sst>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" fillId="0" borderId="0" xfId="0" applyFont="1"/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/>
    <xf numFmtId="0" fontId="1" fillId="3" borderId="26" xfId="0" applyFont="1" applyFill="1" applyBorder="1" applyAlignment="1">
      <alignment vertical="center" wrapText="1"/>
    </xf>
    <xf numFmtId="2" fontId="1" fillId="3" borderId="26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0" xfId="0" applyFont="1" applyFill="1" applyBorder="1" applyAlignment="1">
      <alignment horizontal="right" vertical="center" wrapText="1"/>
    </xf>
    <xf numFmtId="164" fontId="2" fillId="4" borderId="0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2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2" fontId="0" fillId="0" borderId="26" xfId="0" applyNumberFormat="1" applyBorder="1"/>
    <xf numFmtId="0" fontId="2" fillId="0" borderId="35" xfId="0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/>
    </xf>
    <xf numFmtId="2" fontId="3" fillId="0" borderId="26" xfId="0" applyNumberFormat="1" applyFont="1" applyBorder="1" applyAlignment="1">
      <alignment horizontal="right"/>
    </xf>
    <xf numFmtId="2" fontId="3" fillId="0" borderId="26" xfId="0" applyNumberFormat="1" applyFont="1" applyBorder="1" applyAlignment="1">
      <alignment vertical="center"/>
    </xf>
    <xf numFmtId="0" fontId="4" fillId="2" borderId="2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2" fontId="0" fillId="0" borderId="37" xfId="0" applyNumberFormat="1" applyBorder="1" applyAlignment="1">
      <alignment horizontal="right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8" fillId="0" borderId="2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7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2" fontId="8" fillId="0" borderId="26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0" borderId="4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8" fillId="0" borderId="0" xfId="0" applyFont="1"/>
    <xf numFmtId="2" fontId="8" fillId="0" borderId="26" xfId="0" applyNumberFormat="1" applyFont="1" applyBorder="1"/>
    <xf numFmtId="0" fontId="8" fillId="2" borderId="26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164" fontId="8" fillId="4" borderId="0" xfId="0" applyNumberFormat="1" applyFont="1" applyFill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2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right" vertical="center" wrapText="1"/>
    </xf>
    <xf numFmtId="2" fontId="7" fillId="5" borderId="26" xfId="0" applyNumberFormat="1" applyFont="1" applyFill="1" applyBorder="1" applyAlignment="1">
      <alignment horizontal="center" vertical="center" wrapText="1"/>
    </xf>
    <xf numFmtId="2" fontId="8" fillId="4" borderId="26" xfId="0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right"/>
    </xf>
    <xf numFmtId="2" fontId="7" fillId="5" borderId="21" xfId="0" applyNumberFormat="1" applyFont="1" applyFill="1" applyBorder="1" applyAlignment="1">
      <alignment horizontal="center"/>
    </xf>
    <xf numFmtId="2" fontId="7" fillId="5" borderId="19" xfId="0" applyNumberFormat="1" applyFont="1" applyFill="1" applyBorder="1" applyAlignment="1">
      <alignment horizontal="center"/>
    </xf>
    <xf numFmtId="0" fontId="1" fillId="6" borderId="26" xfId="0" applyFont="1" applyFill="1" applyBorder="1" applyAlignment="1">
      <alignment horizontal="right" vertical="center" wrapText="1"/>
    </xf>
    <xf numFmtId="2" fontId="4" fillId="6" borderId="26" xfId="0" applyNumberFormat="1" applyFont="1" applyFill="1" applyBorder="1"/>
    <xf numFmtId="0" fontId="14" fillId="2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right" vertical="center" wrapText="1"/>
    </xf>
    <xf numFmtId="2" fontId="1" fillId="7" borderId="26" xfId="0" applyNumberFormat="1" applyFont="1" applyFill="1" applyBorder="1" applyAlignment="1">
      <alignment vertical="center" wrapText="1"/>
    </xf>
    <xf numFmtId="2" fontId="1" fillId="7" borderId="26" xfId="0" applyNumberFormat="1" applyFont="1" applyFill="1" applyBorder="1" applyAlignment="1">
      <alignment vertical="center"/>
    </xf>
    <xf numFmtId="0" fontId="1" fillId="7" borderId="31" xfId="0" applyFont="1" applyFill="1" applyBorder="1" applyAlignment="1">
      <alignment horizontal="right"/>
    </xf>
    <xf numFmtId="2" fontId="1" fillId="7" borderId="21" xfId="0" applyNumberFormat="1" applyFont="1" applyFill="1" applyBorder="1" applyAlignment="1">
      <alignment horizontal="center"/>
    </xf>
    <xf numFmtId="2" fontId="1" fillId="7" borderId="19" xfId="0" applyNumberFormat="1" applyFont="1" applyFill="1" applyBorder="1" applyAlignment="1">
      <alignment horizontal="center"/>
    </xf>
    <xf numFmtId="0" fontId="2" fillId="0" borderId="0" xfId="0" applyFont="1"/>
    <xf numFmtId="2" fontId="1" fillId="7" borderId="26" xfId="0" applyNumberFormat="1" applyFont="1" applyFill="1" applyBorder="1" applyAlignment="1">
      <alignment horizontal="center" vertical="center" wrapText="1"/>
    </xf>
    <xf numFmtId="2" fontId="1" fillId="7" borderId="26" xfId="0" applyNumberFormat="1" applyFont="1" applyFill="1" applyBorder="1" applyAlignment="1">
      <alignment horizontal="center" vertical="center"/>
    </xf>
    <xf numFmtId="2" fontId="1" fillId="7" borderId="26" xfId="0" applyNumberFormat="1" applyFont="1" applyFill="1" applyBorder="1"/>
    <xf numFmtId="2" fontId="4" fillId="7" borderId="26" xfId="0" applyNumberFormat="1" applyFont="1" applyFill="1" applyBorder="1" applyAlignment="1">
      <alignment horizontal="center" vertical="center"/>
    </xf>
    <xf numFmtId="2" fontId="11" fillId="7" borderId="26" xfId="0" applyNumberFormat="1" applyFont="1" applyFill="1" applyBorder="1"/>
    <xf numFmtId="2" fontId="3" fillId="0" borderId="26" xfId="0" applyNumberFormat="1" applyFont="1" applyBorder="1" applyAlignment="1">
      <alignment horizontal="right" vertical="center"/>
    </xf>
    <xf numFmtId="0" fontId="1" fillId="7" borderId="36" xfId="0" applyFont="1" applyFill="1" applyBorder="1" applyAlignment="1">
      <alignment horizontal="right" vertical="center" wrapText="1"/>
    </xf>
    <xf numFmtId="2" fontId="1" fillId="7" borderId="36" xfId="0" applyNumberFormat="1" applyFont="1" applyFill="1" applyBorder="1"/>
    <xf numFmtId="0" fontId="15" fillId="0" borderId="26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wrapText="1"/>
    </xf>
    <xf numFmtId="0" fontId="2" fillId="2" borderId="2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right"/>
    </xf>
    <xf numFmtId="2" fontId="1" fillId="5" borderId="26" xfId="0" applyNumberFormat="1" applyFont="1" applyFill="1" applyBorder="1"/>
    <xf numFmtId="2" fontId="1" fillId="5" borderId="26" xfId="0" applyNumberFormat="1" applyFont="1" applyFill="1" applyBorder="1" applyAlignment="1">
      <alignment vertical="center" wrapText="1"/>
    </xf>
    <xf numFmtId="2" fontId="7" fillId="5" borderId="26" xfId="0" applyNumberFormat="1" applyFont="1" applyFill="1" applyBorder="1" applyAlignment="1">
      <alignment horizontal="center"/>
    </xf>
    <xf numFmtId="2" fontId="7" fillId="5" borderId="26" xfId="0" applyNumberFormat="1" applyFont="1" applyFill="1" applyBorder="1" applyAlignment="1">
      <alignment vertical="center" wrapText="1"/>
    </xf>
    <xf numFmtId="2" fontId="2" fillId="8" borderId="26" xfId="0" applyNumberFormat="1" applyFont="1" applyFill="1" applyBorder="1" applyAlignment="1">
      <alignment vertical="center" wrapText="1"/>
    </xf>
    <xf numFmtId="0" fontId="2" fillId="8" borderId="26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vertical="center" wrapText="1"/>
    </xf>
    <xf numFmtId="0" fontId="3" fillId="8" borderId="26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/>
    </xf>
    <xf numFmtId="0" fontId="3" fillId="8" borderId="26" xfId="0" applyFont="1" applyFill="1" applyBorder="1" applyAlignment="1">
      <alignment vertical="center"/>
    </xf>
    <xf numFmtId="0" fontId="8" fillId="8" borderId="26" xfId="0" applyFont="1" applyFill="1" applyBorder="1" applyAlignment="1">
      <alignment vertical="center" wrapText="1"/>
    </xf>
    <xf numFmtId="2" fontId="2" fillId="8" borderId="26" xfId="0" applyNumberFormat="1" applyFont="1" applyFill="1" applyBorder="1" applyAlignment="1">
      <alignment vertical="center"/>
    </xf>
    <xf numFmtId="2" fontId="2" fillId="8" borderId="26" xfId="0" applyNumberFormat="1" applyFont="1" applyFill="1" applyBorder="1" applyAlignment="1">
      <alignment horizontal="right" vertical="center" wrapText="1"/>
    </xf>
    <xf numFmtId="0" fontId="2" fillId="8" borderId="26" xfId="0" applyFont="1" applyFill="1" applyBorder="1" applyAlignment="1">
      <alignment horizontal="right" vertical="center" wrapText="1"/>
    </xf>
    <xf numFmtId="0" fontId="2" fillId="8" borderId="37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2" fontId="1" fillId="8" borderId="26" xfId="0" applyNumberFormat="1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8" borderId="29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2" fontId="1" fillId="11" borderId="26" xfId="0" applyNumberFormat="1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4" fillId="2" borderId="3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0" borderId="1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3" fillId="0" borderId="2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2" borderId="32" xfId="0" applyFont="1" applyFill="1" applyBorder="1" applyAlignment="1">
      <alignment horizontal="right" vertical="center" wrapText="1"/>
    </xf>
    <xf numFmtId="0" fontId="7" fillId="2" borderId="41" xfId="0" applyFont="1" applyFill="1" applyBorder="1" applyAlignment="1">
      <alignment horizontal="right" vertical="center" wrapText="1"/>
    </xf>
    <xf numFmtId="0" fontId="8" fillId="0" borderId="26" xfId="0" applyFont="1" applyBorder="1" applyAlignment="1">
      <alignment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2" fontId="2" fillId="0" borderId="2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2" fontId="0" fillId="8" borderId="26" xfId="0" applyNumberForma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7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right"/>
    </xf>
    <xf numFmtId="0" fontId="10" fillId="8" borderId="0" xfId="0" applyFont="1" applyFill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9"/>
  <sheetViews>
    <sheetView topLeftCell="A310" workbookViewId="0">
      <selection activeCell="E203" sqref="E203"/>
    </sheetView>
  </sheetViews>
  <sheetFormatPr defaultColWidth="8.85546875" defaultRowHeight="14.25" x14ac:dyDescent="0.2"/>
  <cols>
    <col min="1" max="1" width="8.85546875" style="21"/>
    <col min="2" max="2" width="6.140625" style="21" customWidth="1"/>
    <col min="3" max="3" width="70.28515625" style="21" customWidth="1"/>
    <col min="4" max="5" width="20.7109375" style="21" customWidth="1"/>
    <col min="6" max="16384" width="8.85546875" style="21"/>
  </cols>
  <sheetData>
    <row r="2" spans="2:8" ht="15" thickBot="1" x14ac:dyDescent="0.25"/>
    <row r="3" spans="2:8" ht="49.15" customHeight="1" thickBot="1" x14ac:dyDescent="0.25">
      <c r="B3" s="229" t="s">
        <v>297</v>
      </c>
      <c r="C3" s="230"/>
      <c r="D3" s="230"/>
      <c r="E3" s="231"/>
    </row>
    <row r="4" spans="2:8" ht="14.45" customHeight="1" thickBot="1" x14ac:dyDescent="0.25">
      <c r="G4" s="255" t="s">
        <v>158</v>
      </c>
      <c r="H4" s="256"/>
    </row>
    <row r="5" spans="2:8" ht="14.45" customHeight="1" thickBot="1" x14ac:dyDescent="0.25">
      <c r="B5" s="169" t="s">
        <v>8</v>
      </c>
      <c r="C5" s="170" t="s">
        <v>73</v>
      </c>
      <c r="D5" s="170" t="s">
        <v>36</v>
      </c>
      <c r="E5" s="171" t="s">
        <v>37</v>
      </c>
      <c r="G5" s="257"/>
      <c r="H5" s="258"/>
    </row>
    <row r="6" spans="2:8" x14ac:dyDescent="0.2">
      <c r="B6" s="172" t="s">
        <v>52</v>
      </c>
      <c r="C6" s="165" t="s">
        <v>74</v>
      </c>
      <c r="D6" s="165">
        <v>1</v>
      </c>
      <c r="E6" s="173" t="s">
        <v>39</v>
      </c>
    </row>
    <row r="7" spans="2:8" x14ac:dyDescent="0.2">
      <c r="B7" s="172" t="s">
        <v>53</v>
      </c>
      <c r="C7" s="165" t="s">
        <v>75</v>
      </c>
      <c r="D7" s="165">
        <v>2</v>
      </c>
      <c r="E7" s="173" t="s">
        <v>39</v>
      </c>
    </row>
    <row r="8" spans="2:8" x14ac:dyDescent="0.2">
      <c r="B8" s="172" t="s">
        <v>54</v>
      </c>
      <c r="C8" s="165" t="s">
        <v>76</v>
      </c>
      <c r="D8" s="165">
        <v>90</v>
      </c>
      <c r="E8" s="173" t="s">
        <v>39</v>
      </c>
    </row>
    <row r="9" spans="2:8" x14ac:dyDescent="0.2">
      <c r="B9" s="172" t="s">
        <v>55</v>
      </c>
      <c r="C9" s="165" t="s">
        <v>77</v>
      </c>
      <c r="D9" s="165">
        <v>3</v>
      </c>
      <c r="E9" s="173" t="s">
        <v>39</v>
      </c>
    </row>
    <row r="10" spans="2:8" ht="15" thickBot="1" x14ac:dyDescent="0.25">
      <c r="B10" s="174" t="s">
        <v>56</v>
      </c>
      <c r="C10" s="175" t="s">
        <v>78</v>
      </c>
      <c r="D10" s="175">
        <v>13</v>
      </c>
      <c r="E10" s="176" t="s">
        <v>39</v>
      </c>
    </row>
    <row r="11" spans="2:8" x14ac:dyDescent="0.2">
      <c r="B11" s="35"/>
      <c r="C11" s="41"/>
      <c r="D11" s="41"/>
      <c r="E11" s="33"/>
    </row>
    <row r="12" spans="2:8" ht="46.9" customHeight="1" x14ac:dyDescent="0.2">
      <c r="B12" s="194" t="s">
        <v>174</v>
      </c>
      <c r="C12" s="194"/>
      <c r="D12" s="55" t="s">
        <v>183</v>
      </c>
      <c r="E12" s="55" t="s">
        <v>184</v>
      </c>
    </row>
    <row r="13" spans="2:8" ht="30" customHeight="1" x14ac:dyDescent="0.2">
      <c r="B13" s="259" t="s">
        <v>180</v>
      </c>
      <c r="C13" s="259"/>
      <c r="D13" s="153"/>
      <c r="E13" s="66">
        <f>D13*1.23</f>
        <v>0</v>
      </c>
    </row>
    <row r="14" spans="2:8" ht="30" customHeight="1" x14ac:dyDescent="0.2">
      <c r="B14" s="259" t="s">
        <v>221</v>
      </c>
      <c r="C14" s="259"/>
      <c r="D14" s="153"/>
      <c r="E14" s="66">
        <f t="shared" ref="E14:E19" si="0">D14*1.23</f>
        <v>0</v>
      </c>
    </row>
    <row r="15" spans="2:8" ht="30" customHeight="1" x14ac:dyDescent="0.2">
      <c r="B15" s="259" t="s">
        <v>215</v>
      </c>
      <c r="C15" s="259"/>
      <c r="D15" s="153"/>
      <c r="E15" s="66">
        <f t="shared" si="0"/>
        <v>0</v>
      </c>
    </row>
    <row r="16" spans="2:8" ht="30" customHeight="1" x14ac:dyDescent="0.2">
      <c r="B16" s="259" t="s">
        <v>258</v>
      </c>
      <c r="C16" s="259"/>
      <c r="D16" s="153"/>
      <c r="E16" s="66">
        <f t="shared" si="0"/>
        <v>0</v>
      </c>
    </row>
    <row r="17" spans="2:5" ht="30" customHeight="1" x14ac:dyDescent="0.2">
      <c r="B17" s="260" t="s">
        <v>217</v>
      </c>
      <c r="C17" s="260"/>
      <c r="D17" s="153"/>
      <c r="E17" s="66">
        <f t="shared" si="0"/>
        <v>0</v>
      </c>
    </row>
    <row r="18" spans="2:5" ht="30" customHeight="1" x14ac:dyDescent="0.2">
      <c r="B18" s="259" t="s">
        <v>219</v>
      </c>
      <c r="C18" s="259"/>
      <c r="D18" s="150"/>
      <c r="E18" s="66">
        <f t="shared" si="0"/>
        <v>0</v>
      </c>
    </row>
    <row r="19" spans="2:5" ht="30" customHeight="1" x14ac:dyDescent="0.2">
      <c r="B19" s="259" t="s">
        <v>220</v>
      </c>
      <c r="C19" s="259"/>
      <c r="D19" s="150"/>
      <c r="E19" s="66">
        <f t="shared" si="0"/>
        <v>0</v>
      </c>
    </row>
    <row r="20" spans="2:5" ht="25.15" customHeight="1" thickBot="1" x14ac:dyDescent="0.25">
      <c r="B20" s="14"/>
      <c r="C20" s="14"/>
      <c r="D20" s="37"/>
      <c r="E20" s="37"/>
    </row>
    <row r="21" spans="2:5" ht="25.15" customHeight="1" thickBot="1" x14ac:dyDescent="0.25">
      <c r="B21" s="221" t="s">
        <v>218</v>
      </c>
      <c r="C21" s="252"/>
      <c r="D21" s="150"/>
      <c r="E21" s="19" t="s">
        <v>182</v>
      </c>
    </row>
    <row r="22" spans="2:5" ht="15" thickBot="1" x14ac:dyDescent="0.25"/>
    <row r="23" spans="2:5" ht="41.45" customHeight="1" thickBot="1" x14ac:dyDescent="0.25">
      <c r="B23" s="229" t="s">
        <v>298</v>
      </c>
      <c r="C23" s="230"/>
      <c r="D23" s="230"/>
      <c r="E23" s="231"/>
    </row>
    <row r="24" spans="2:5" ht="15" thickBot="1" x14ac:dyDescent="0.25"/>
    <row r="25" spans="2:5" x14ac:dyDescent="0.2">
      <c r="B25" s="250" t="s">
        <v>8</v>
      </c>
      <c r="C25" s="250" t="s">
        <v>73</v>
      </c>
      <c r="D25" s="250" t="s">
        <v>36</v>
      </c>
      <c r="E25" s="250" t="s">
        <v>37</v>
      </c>
    </row>
    <row r="26" spans="2:5" ht="15" thickBot="1" x14ac:dyDescent="0.25">
      <c r="B26" s="251"/>
      <c r="C26" s="251"/>
      <c r="D26" s="251"/>
      <c r="E26" s="251"/>
    </row>
    <row r="27" spans="2:5" ht="15" thickBot="1" x14ac:dyDescent="0.25">
      <c r="B27" s="65" t="s">
        <v>52</v>
      </c>
      <c r="C27" s="7" t="s">
        <v>79</v>
      </c>
      <c r="D27" s="67">
        <v>1</v>
      </c>
      <c r="E27" s="67" t="s">
        <v>39</v>
      </c>
    </row>
    <row r="28" spans="2:5" ht="15" thickBot="1" x14ac:dyDescent="0.25">
      <c r="B28" s="65" t="s">
        <v>53</v>
      </c>
      <c r="C28" s="7" t="s">
        <v>80</v>
      </c>
      <c r="D28" s="67">
        <v>1</v>
      </c>
      <c r="E28" s="67" t="s">
        <v>39</v>
      </c>
    </row>
    <row r="29" spans="2:5" ht="15" thickBot="1" x14ac:dyDescent="0.25">
      <c r="B29" s="65" t="s">
        <v>54</v>
      </c>
      <c r="C29" s="32" t="s">
        <v>81</v>
      </c>
      <c r="D29" s="67">
        <v>4</v>
      </c>
      <c r="E29" s="67" t="s">
        <v>39</v>
      </c>
    </row>
    <row r="30" spans="2:5" ht="15" thickBot="1" x14ac:dyDescent="0.25">
      <c r="B30" s="65" t="s">
        <v>55</v>
      </c>
      <c r="C30" s="7" t="s">
        <v>82</v>
      </c>
      <c r="D30" s="67">
        <v>920</v>
      </c>
      <c r="E30" s="67" t="s">
        <v>39</v>
      </c>
    </row>
    <row r="31" spans="2:5" ht="15" thickBot="1" x14ac:dyDescent="0.25">
      <c r="B31" s="65" t="s">
        <v>56</v>
      </c>
      <c r="C31" s="7" t="s">
        <v>83</v>
      </c>
      <c r="D31" s="67">
        <v>4</v>
      </c>
      <c r="E31" s="67" t="s">
        <v>39</v>
      </c>
    </row>
    <row r="32" spans="2:5" ht="15" thickBot="1" x14ac:dyDescent="0.25">
      <c r="B32" s="65" t="s">
        <v>57</v>
      </c>
      <c r="C32" s="7" t="s">
        <v>44</v>
      </c>
      <c r="D32" s="67">
        <v>51</v>
      </c>
      <c r="E32" s="67" t="s">
        <v>39</v>
      </c>
    </row>
    <row r="33" spans="2:9" ht="15" thickBot="1" x14ac:dyDescent="0.25">
      <c r="B33" s="65" t="s">
        <v>168</v>
      </c>
      <c r="C33" s="7" t="s">
        <v>84</v>
      </c>
      <c r="D33" s="67">
        <v>12</v>
      </c>
      <c r="E33" s="67" t="s">
        <v>39</v>
      </c>
    </row>
    <row r="34" spans="2:9" ht="15" thickBot="1" x14ac:dyDescent="0.25">
      <c r="B34" s="65" t="s">
        <v>169</v>
      </c>
      <c r="C34" s="7" t="s">
        <v>85</v>
      </c>
      <c r="D34" s="67">
        <v>3</v>
      </c>
      <c r="E34" s="67" t="s">
        <v>39</v>
      </c>
    </row>
    <row r="35" spans="2:9" ht="15" thickBot="1" x14ac:dyDescent="0.25">
      <c r="B35" s="65" t="s">
        <v>170</v>
      </c>
      <c r="C35" s="7" t="s">
        <v>86</v>
      </c>
      <c r="D35" s="67">
        <v>29</v>
      </c>
      <c r="E35" s="67" t="s">
        <v>39</v>
      </c>
    </row>
    <row r="36" spans="2:9" ht="15" thickBot="1" x14ac:dyDescent="0.25">
      <c r="B36" s="65" t="s">
        <v>87</v>
      </c>
      <c r="C36" s="7" t="s">
        <v>88</v>
      </c>
      <c r="D36" s="67">
        <v>83</v>
      </c>
      <c r="E36" s="67" t="s">
        <v>39</v>
      </c>
    </row>
    <row r="37" spans="2:9" ht="15" thickBot="1" x14ac:dyDescent="0.25">
      <c r="B37" s="65" t="s">
        <v>171</v>
      </c>
      <c r="C37" s="7" t="s">
        <v>89</v>
      </c>
      <c r="D37" s="67">
        <v>7</v>
      </c>
      <c r="E37" s="67" t="s">
        <v>39</v>
      </c>
    </row>
    <row r="38" spans="2:9" ht="15" thickBot="1" x14ac:dyDescent="0.25">
      <c r="B38" s="65" t="s">
        <v>172</v>
      </c>
      <c r="C38" s="7" t="s">
        <v>90</v>
      </c>
      <c r="D38" s="67">
        <v>2</v>
      </c>
      <c r="E38" s="67" t="s">
        <v>39</v>
      </c>
    </row>
    <row r="39" spans="2:9" ht="15" thickBot="1" x14ac:dyDescent="0.25">
      <c r="B39" s="65" t="s">
        <v>173</v>
      </c>
      <c r="C39" s="7" t="s">
        <v>91</v>
      </c>
      <c r="D39" s="67">
        <v>6</v>
      </c>
      <c r="E39" s="67" t="s">
        <v>39</v>
      </c>
    </row>
    <row r="40" spans="2:9" ht="26.25" thickBot="1" x14ac:dyDescent="0.25">
      <c r="B40" s="65" t="s">
        <v>185</v>
      </c>
      <c r="C40" s="7" t="s">
        <v>92</v>
      </c>
      <c r="D40" s="67">
        <v>1</v>
      </c>
      <c r="E40" s="67" t="s">
        <v>39</v>
      </c>
    </row>
    <row r="41" spans="2:9" ht="26.25" thickBot="1" x14ac:dyDescent="0.25">
      <c r="B41" s="65" t="s">
        <v>186</v>
      </c>
      <c r="C41" s="7" t="s">
        <v>93</v>
      </c>
      <c r="D41" s="67">
        <v>3</v>
      </c>
      <c r="E41" s="67" t="s">
        <v>39</v>
      </c>
    </row>
    <row r="42" spans="2:9" ht="26.25" thickBot="1" x14ac:dyDescent="0.25">
      <c r="B42" s="65" t="s">
        <v>187</v>
      </c>
      <c r="C42" s="7" t="s">
        <v>94</v>
      </c>
      <c r="D42" s="67">
        <v>10</v>
      </c>
      <c r="E42" s="67" t="s">
        <v>39</v>
      </c>
    </row>
    <row r="43" spans="2:9" x14ac:dyDescent="0.2">
      <c r="B43" s="35"/>
      <c r="C43" s="41"/>
      <c r="D43" s="41"/>
      <c r="E43" s="33"/>
    </row>
    <row r="44" spans="2:9" ht="46.9" customHeight="1" x14ac:dyDescent="0.2">
      <c r="B44" s="194" t="s">
        <v>174</v>
      </c>
      <c r="C44" s="194"/>
      <c r="D44" s="55" t="s">
        <v>183</v>
      </c>
      <c r="E44" s="55" t="s">
        <v>184</v>
      </c>
    </row>
    <row r="45" spans="2:9" ht="30" customHeight="1" thickBot="1" x14ac:dyDescent="0.25">
      <c r="B45" s="245" t="s">
        <v>188</v>
      </c>
      <c r="C45" s="246"/>
      <c r="D45" s="153"/>
      <c r="E45" s="34"/>
      <c r="I45" s="38"/>
    </row>
    <row r="46" spans="2:9" ht="30" customHeight="1" thickBot="1" x14ac:dyDescent="0.25">
      <c r="B46" s="221" t="s">
        <v>222</v>
      </c>
      <c r="C46" s="252"/>
      <c r="D46" s="153"/>
      <c r="E46" s="20"/>
    </row>
    <row r="47" spans="2:9" ht="30" customHeight="1" thickBot="1" x14ac:dyDescent="0.25">
      <c r="B47" s="221" t="s">
        <v>175</v>
      </c>
      <c r="C47" s="252"/>
      <c r="D47" s="149"/>
      <c r="E47" s="19"/>
    </row>
    <row r="48" spans="2:9" ht="30" customHeight="1" thickBot="1" x14ac:dyDescent="0.25">
      <c r="B48" s="253" t="s">
        <v>259</v>
      </c>
      <c r="C48" s="254"/>
      <c r="D48" s="167"/>
      <c r="E48" s="36"/>
    </row>
    <row r="49" spans="2:5" ht="15" thickBot="1" x14ac:dyDescent="0.25"/>
    <row r="50" spans="2:5" ht="30" customHeight="1" thickBot="1" x14ac:dyDescent="0.25">
      <c r="B50" s="221" t="s">
        <v>181</v>
      </c>
      <c r="C50" s="252"/>
      <c r="D50" s="150"/>
      <c r="E50" s="19" t="s">
        <v>182</v>
      </c>
    </row>
    <row r="51" spans="2:5" ht="15" thickBot="1" x14ac:dyDescent="0.25"/>
    <row r="52" spans="2:5" ht="35.450000000000003" customHeight="1" thickBot="1" x14ac:dyDescent="0.3">
      <c r="B52" s="247" t="s">
        <v>299</v>
      </c>
      <c r="C52" s="248"/>
      <c r="D52" s="248"/>
      <c r="E52" s="249"/>
    </row>
    <row r="54" spans="2:5" x14ac:dyDescent="0.2">
      <c r="B54" s="225" t="s">
        <v>8</v>
      </c>
      <c r="C54" s="225" t="s">
        <v>9</v>
      </c>
      <c r="D54" s="225" t="s">
        <v>36</v>
      </c>
      <c r="E54" s="225" t="s">
        <v>37</v>
      </c>
    </row>
    <row r="55" spans="2:5" x14ac:dyDescent="0.2">
      <c r="B55" s="225"/>
      <c r="C55" s="225"/>
      <c r="D55" s="225"/>
      <c r="E55" s="225"/>
    </row>
    <row r="56" spans="2:5" ht="15" x14ac:dyDescent="0.2">
      <c r="B56" s="63" t="s">
        <v>52</v>
      </c>
      <c r="C56" s="59" t="s">
        <v>95</v>
      </c>
      <c r="D56" s="97">
        <v>1</v>
      </c>
      <c r="E56" s="60" t="s">
        <v>39</v>
      </c>
    </row>
    <row r="57" spans="2:5" ht="15" x14ac:dyDescent="0.2">
      <c r="B57" s="63" t="s">
        <v>53</v>
      </c>
      <c r="C57" s="59" t="s">
        <v>96</v>
      </c>
      <c r="D57" s="97">
        <v>2</v>
      </c>
      <c r="E57" s="60" t="s">
        <v>39</v>
      </c>
    </row>
    <row r="58" spans="2:5" ht="15" x14ac:dyDescent="0.2">
      <c r="B58" s="63" t="s">
        <v>54</v>
      </c>
      <c r="C58" s="59" t="s">
        <v>97</v>
      </c>
      <c r="D58" s="97">
        <v>2</v>
      </c>
      <c r="E58" s="60" t="s">
        <v>39</v>
      </c>
    </row>
    <row r="59" spans="2:5" ht="15" x14ac:dyDescent="0.2">
      <c r="B59" s="63" t="s">
        <v>55</v>
      </c>
      <c r="C59" s="59" t="s">
        <v>98</v>
      </c>
      <c r="D59" s="97">
        <v>1</v>
      </c>
      <c r="E59" s="60" t="s">
        <v>39</v>
      </c>
    </row>
    <row r="60" spans="2:5" ht="15" x14ac:dyDescent="0.2">
      <c r="B60" s="63" t="s">
        <v>56</v>
      </c>
      <c r="C60" s="59" t="s">
        <v>99</v>
      </c>
      <c r="D60" s="97">
        <v>1</v>
      </c>
      <c r="E60" s="60" t="s">
        <v>39</v>
      </c>
    </row>
    <row r="61" spans="2:5" ht="15" x14ac:dyDescent="0.2">
      <c r="B61" s="63" t="s">
        <v>57</v>
      </c>
      <c r="C61" s="59" t="s">
        <v>100</v>
      </c>
      <c r="D61" s="97">
        <v>1</v>
      </c>
      <c r="E61" s="60" t="s">
        <v>39</v>
      </c>
    </row>
    <row r="62" spans="2:5" ht="15" x14ac:dyDescent="0.2">
      <c r="B62" s="63" t="s">
        <v>168</v>
      </c>
      <c r="C62" s="59" t="s">
        <v>101</v>
      </c>
      <c r="D62" s="97">
        <v>2</v>
      </c>
      <c r="E62" s="60" t="s">
        <v>39</v>
      </c>
    </row>
    <row r="63" spans="2:5" ht="15" x14ac:dyDescent="0.2">
      <c r="B63" s="63" t="s">
        <v>169</v>
      </c>
      <c r="C63" s="59" t="s">
        <v>102</v>
      </c>
      <c r="D63" s="97">
        <v>1</v>
      </c>
      <c r="E63" s="60" t="s">
        <v>39</v>
      </c>
    </row>
    <row r="64" spans="2:5" ht="15" x14ac:dyDescent="0.2">
      <c r="B64" s="63" t="s">
        <v>170</v>
      </c>
      <c r="C64" s="59" t="s">
        <v>103</v>
      </c>
      <c r="D64" s="97">
        <v>3</v>
      </c>
      <c r="E64" s="60" t="s">
        <v>39</v>
      </c>
    </row>
    <row r="65" spans="2:5" ht="15" x14ac:dyDescent="0.2">
      <c r="B65" s="63" t="s">
        <v>87</v>
      </c>
      <c r="C65" s="59" t="s">
        <v>104</v>
      </c>
      <c r="D65" s="97">
        <v>2</v>
      </c>
      <c r="E65" s="60" t="s">
        <v>39</v>
      </c>
    </row>
    <row r="66" spans="2:5" x14ac:dyDescent="0.2">
      <c r="B66" s="41"/>
      <c r="C66" s="58"/>
      <c r="D66" s="58"/>
      <c r="E66" s="41"/>
    </row>
    <row r="67" spans="2:5" x14ac:dyDescent="0.2">
      <c r="B67" s="41"/>
      <c r="C67" s="58"/>
      <c r="D67" s="58"/>
      <c r="E67" s="41"/>
    </row>
    <row r="68" spans="2:5" ht="30" x14ac:dyDescent="0.2">
      <c r="B68" s="194" t="s">
        <v>174</v>
      </c>
      <c r="C68" s="194"/>
      <c r="D68" s="55" t="s">
        <v>183</v>
      </c>
      <c r="E68" s="55" t="s">
        <v>184</v>
      </c>
    </row>
    <row r="69" spans="2:5" ht="30" customHeight="1" x14ac:dyDescent="0.2">
      <c r="B69" s="195" t="s">
        <v>189</v>
      </c>
      <c r="C69" s="195"/>
      <c r="D69" s="153"/>
      <c r="E69" s="66">
        <f>D69*1.23</f>
        <v>0</v>
      </c>
    </row>
    <row r="70" spans="2:5" ht="30" customHeight="1" x14ac:dyDescent="0.2">
      <c r="B70" s="195" t="s">
        <v>223</v>
      </c>
      <c r="C70" s="195"/>
      <c r="D70" s="153"/>
      <c r="E70" s="66">
        <f t="shared" ref="E70:E75" si="1">D70*1.23</f>
        <v>0</v>
      </c>
    </row>
    <row r="71" spans="2:5" ht="30" customHeight="1" x14ac:dyDescent="0.2">
      <c r="B71" s="195" t="s">
        <v>216</v>
      </c>
      <c r="C71" s="195"/>
      <c r="D71" s="153"/>
      <c r="E71" s="66">
        <f t="shared" si="1"/>
        <v>0</v>
      </c>
    </row>
    <row r="72" spans="2:5" ht="30" customHeight="1" x14ac:dyDescent="0.2">
      <c r="B72" s="195" t="s">
        <v>190</v>
      </c>
      <c r="C72" s="195"/>
      <c r="D72" s="153"/>
      <c r="E72" s="66">
        <f t="shared" si="1"/>
        <v>0</v>
      </c>
    </row>
    <row r="73" spans="2:5" ht="30" customHeight="1" x14ac:dyDescent="0.2">
      <c r="B73" s="195" t="s">
        <v>261</v>
      </c>
      <c r="C73" s="195"/>
      <c r="D73" s="153"/>
      <c r="E73" s="66">
        <f t="shared" si="1"/>
        <v>0</v>
      </c>
    </row>
    <row r="74" spans="2:5" ht="30" customHeight="1" x14ac:dyDescent="0.2">
      <c r="B74" s="195" t="s">
        <v>260</v>
      </c>
      <c r="C74" s="195"/>
      <c r="D74" s="150"/>
      <c r="E74" s="66">
        <f t="shared" si="1"/>
        <v>0</v>
      </c>
    </row>
    <row r="75" spans="2:5" ht="30" customHeight="1" x14ac:dyDescent="0.2">
      <c r="B75" s="195" t="s">
        <v>191</v>
      </c>
      <c r="C75" s="195"/>
      <c r="D75" s="150"/>
      <c r="E75" s="66">
        <f t="shared" si="1"/>
        <v>0</v>
      </c>
    </row>
    <row r="76" spans="2:5" ht="30" customHeight="1" thickBot="1" x14ac:dyDescent="0.25"/>
    <row r="77" spans="2:5" ht="30" customHeight="1" thickBot="1" x14ac:dyDescent="0.25">
      <c r="B77" s="221" t="s">
        <v>181</v>
      </c>
      <c r="C77" s="252"/>
      <c r="D77" s="150"/>
      <c r="E77" s="19" t="s">
        <v>182</v>
      </c>
    </row>
    <row r="79" spans="2:5" ht="15" thickBot="1" x14ac:dyDescent="0.25"/>
    <row r="80" spans="2:5" ht="44.45" customHeight="1" thickBot="1" x14ac:dyDescent="0.25">
      <c r="B80" s="218" t="s">
        <v>300</v>
      </c>
      <c r="C80" s="219"/>
      <c r="D80" s="219"/>
      <c r="E80" s="220"/>
    </row>
    <row r="81" spans="2:5" ht="15" thickBot="1" x14ac:dyDescent="0.25"/>
    <row r="82" spans="2:5" ht="15" thickBot="1" x14ac:dyDescent="0.25">
      <c r="B82" s="10" t="s">
        <v>8</v>
      </c>
      <c r="C82" s="11" t="s">
        <v>9</v>
      </c>
      <c r="D82" s="11" t="s">
        <v>37</v>
      </c>
      <c r="E82" s="11" t="s">
        <v>36</v>
      </c>
    </row>
    <row r="83" spans="2:5" ht="15" thickBot="1" x14ac:dyDescent="0.25">
      <c r="B83" s="65" t="s">
        <v>52</v>
      </c>
      <c r="C83" s="2" t="s">
        <v>105</v>
      </c>
      <c r="D83" s="2" t="s">
        <v>39</v>
      </c>
      <c r="E83" s="2">
        <v>14</v>
      </c>
    </row>
    <row r="84" spans="2:5" ht="15.75" thickBot="1" x14ac:dyDescent="0.25">
      <c r="B84" s="65" t="s">
        <v>53</v>
      </c>
      <c r="C84" s="2" t="s">
        <v>106</v>
      </c>
      <c r="D84" s="12" t="s">
        <v>39</v>
      </c>
      <c r="E84" s="12">
        <v>7</v>
      </c>
    </row>
    <row r="85" spans="2:5" ht="15.75" thickBot="1" x14ac:dyDescent="0.25">
      <c r="B85" s="65" t="s">
        <v>54</v>
      </c>
      <c r="C85" s="2" t="s">
        <v>48</v>
      </c>
      <c r="D85" s="12" t="s">
        <v>39</v>
      </c>
      <c r="E85" s="2">
        <v>64</v>
      </c>
    </row>
    <row r="86" spans="2:5" ht="15" thickBot="1" x14ac:dyDescent="0.25">
      <c r="B86" s="65" t="s">
        <v>55</v>
      </c>
      <c r="C86" s="2" t="s">
        <v>107</v>
      </c>
      <c r="D86" s="2" t="s">
        <v>39</v>
      </c>
      <c r="E86" s="2">
        <v>6</v>
      </c>
    </row>
    <row r="87" spans="2:5" ht="15" thickBot="1" x14ac:dyDescent="0.25">
      <c r="B87" s="65" t="s">
        <v>56</v>
      </c>
      <c r="C87" s="45" t="s">
        <v>108</v>
      </c>
      <c r="D87" s="45" t="s">
        <v>39</v>
      </c>
      <c r="E87" s="45">
        <v>6</v>
      </c>
    </row>
    <row r="88" spans="2:5" ht="15" thickBot="1" x14ac:dyDescent="0.25">
      <c r="B88" s="83" t="s">
        <v>57</v>
      </c>
      <c r="C88" s="84" t="s">
        <v>109</v>
      </c>
      <c r="D88" s="85" t="s">
        <v>39</v>
      </c>
      <c r="E88" s="86">
        <v>1</v>
      </c>
    </row>
    <row r="89" spans="2:5" ht="30" x14ac:dyDescent="0.2">
      <c r="B89" s="194" t="s">
        <v>174</v>
      </c>
      <c r="C89" s="194"/>
      <c r="D89" s="55" t="s">
        <v>183</v>
      </c>
      <c r="E89" s="55" t="s">
        <v>184</v>
      </c>
    </row>
    <row r="90" spans="2:5" ht="30" customHeight="1" thickBot="1" x14ac:dyDescent="0.25">
      <c r="B90" s="245" t="s">
        <v>192</v>
      </c>
      <c r="C90" s="246"/>
      <c r="D90" s="149"/>
      <c r="E90" s="69">
        <f>D90*1.23</f>
        <v>0</v>
      </c>
    </row>
    <row r="93" spans="2:5" ht="30" customHeight="1" x14ac:dyDescent="0.2">
      <c r="B93" s="209" t="s">
        <v>301</v>
      </c>
      <c r="C93" s="209"/>
      <c r="D93" s="209"/>
      <c r="E93" s="209"/>
    </row>
    <row r="95" spans="2:5" x14ac:dyDescent="0.2">
      <c r="B95" s="70" t="s">
        <v>8</v>
      </c>
      <c r="C95" s="70" t="s">
        <v>9</v>
      </c>
      <c r="D95" s="70" t="s">
        <v>37</v>
      </c>
      <c r="E95" s="70" t="s">
        <v>36</v>
      </c>
    </row>
    <row r="96" spans="2:5" x14ac:dyDescent="0.2">
      <c r="B96" s="244">
        <v>1</v>
      </c>
      <c r="C96" s="244" t="s">
        <v>21</v>
      </c>
      <c r="D96" s="244" t="s">
        <v>39</v>
      </c>
      <c r="E96" s="244">
        <v>30</v>
      </c>
    </row>
    <row r="97" spans="2:5" x14ac:dyDescent="0.2">
      <c r="B97" s="244"/>
      <c r="C97" s="244"/>
      <c r="D97" s="244"/>
      <c r="E97" s="244"/>
    </row>
    <row r="98" spans="2:5" x14ac:dyDescent="0.2">
      <c r="B98" s="40">
        <v>2</v>
      </c>
      <c r="C98" s="40" t="s">
        <v>110</v>
      </c>
      <c r="D98" s="40" t="s">
        <v>39</v>
      </c>
      <c r="E98" s="40">
        <v>30</v>
      </c>
    </row>
    <row r="99" spans="2:5" x14ac:dyDescent="0.2">
      <c r="B99" s="40">
        <v>3</v>
      </c>
      <c r="C99" s="40" t="s">
        <v>111</v>
      </c>
      <c r="D99" s="40" t="s">
        <v>39</v>
      </c>
      <c r="E99" s="40">
        <v>30</v>
      </c>
    </row>
    <row r="100" spans="2:5" x14ac:dyDescent="0.2">
      <c r="B100" s="40">
        <v>4</v>
      </c>
      <c r="C100" s="40" t="s">
        <v>112</v>
      </c>
      <c r="D100" s="40" t="s">
        <v>39</v>
      </c>
      <c r="E100" s="40">
        <v>30</v>
      </c>
    </row>
    <row r="101" spans="2:5" ht="27.6" customHeight="1" x14ac:dyDescent="0.2">
      <c r="B101" s="194" t="s">
        <v>174</v>
      </c>
      <c r="C101" s="194"/>
      <c r="D101" s="55" t="s">
        <v>183</v>
      </c>
      <c r="E101" s="55" t="s">
        <v>184</v>
      </c>
    </row>
    <row r="102" spans="2:5" ht="27.6" customHeight="1" x14ac:dyDescent="0.2">
      <c r="B102" s="195" t="s">
        <v>224</v>
      </c>
      <c r="C102" s="195"/>
      <c r="D102" s="150"/>
      <c r="E102" s="68">
        <f>D102*1.23</f>
        <v>0</v>
      </c>
    </row>
    <row r="103" spans="2:5" ht="42" customHeight="1" thickBot="1" x14ac:dyDescent="0.25"/>
    <row r="104" spans="2:5" ht="33.6" customHeight="1" thickBot="1" x14ac:dyDescent="0.3">
      <c r="B104" s="247" t="s">
        <v>302</v>
      </c>
      <c r="C104" s="248"/>
      <c r="D104" s="248"/>
      <c r="E104" s="249"/>
    </row>
    <row r="105" spans="2:5" ht="15" thickBot="1" x14ac:dyDescent="0.25">
      <c r="B105" s="10" t="s">
        <v>8</v>
      </c>
      <c r="C105" s="11" t="s">
        <v>9</v>
      </c>
      <c r="D105" s="11" t="s">
        <v>37</v>
      </c>
      <c r="E105" s="11" t="s">
        <v>36</v>
      </c>
    </row>
    <row r="106" spans="2:5" ht="30" customHeight="1" thickBot="1" x14ac:dyDescent="0.25">
      <c r="B106" s="71" t="s">
        <v>52</v>
      </c>
      <c r="C106" s="72" t="s">
        <v>357</v>
      </c>
      <c r="D106" s="2" t="s">
        <v>39</v>
      </c>
      <c r="E106" s="2">
        <v>153</v>
      </c>
    </row>
    <row r="107" spans="2:5" ht="30" customHeight="1" x14ac:dyDescent="0.2">
      <c r="B107" s="195" t="s">
        <v>229</v>
      </c>
      <c r="C107" s="195"/>
      <c r="D107" s="150"/>
      <c r="E107" s="68">
        <f>D107*1.23</f>
        <v>0</v>
      </c>
    </row>
    <row r="108" spans="2:5" ht="30" customHeight="1" thickBot="1" x14ac:dyDescent="0.25">
      <c r="B108" s="71" t="s">
        <v>53</v>
      </c>
      <c r="C108" s="72" t="s">
        <v>358</v>
      </c>
      <c r="D108" s="2" t="s">
        <v>113</v>
      </c>
      <c r="E108" s="2">
        <v>1</v>
      </c>
    </row>
    <row r="109" spans="2:5" ht="30" customHeight="1" x14ac:dyDescent="0.2">
      <c r="B109" s="194" t="s">
        <v>174</v>
      </c>
      <c r="C109" s="194"/>
      <c r="D109" s="64" t="s">
        <v>183</v>
      </c>
      <c r="E109" s="64" t="s">
        <v>184</v>
      </c>
    </row>
    <row r="110" spans="2:5" ht="30" customHeight="1" x14ac:dyDescent="0.2">
      <c r="B110" s="195" t="s">
        <v>229</v>
      </c>
      <c r="C110" s="195"/>
      <c r="D110" s="150"/>
      <c r="E110" s="68">
        <f>D110*1.23</f>
        <v>0</v>
      </c>
    </row>
    <row r="111" spans="2:5" ht="39" customHeight="1" thickBot="1" x14ac:dyDescent="0.25"/>
    <row r="112" spans="2:5" ht="30" customHeight="1" thickBot="1" x14ac:dyDescent="0.3">
      <c r="B112" s="247" t="s">
        <v>303</v>
      </c>
      <c r="C112" s="248"/>
      <c r="D112" s="248"/>
      <c r="E112" s="249"/>
    </row>
    <row r="113" spans="2:5" ht="15" thickBot="1" x14ac:dyDescent="0.25">
      <c r="B113" s="10" t="s">
        <v>8</v>
      </c>
      <c r="C113" s="11" t="s">
        <v>9</v>
      </c>
      <c r="D113" s="11" t="s">
        <v>37</v>
      </c>
      <c r="E113" s="11" t="s">
        <v>36</v>
      </c>
    </row>
    <row r="114" spans="2:5" ht="30" customHeight="1" thickBot="1" x14ac:dyDescent="0.25">
      <c r="B114" s="4" t="s">
        <v>52</v>
      </c>
      <c r="C114" s="2" t="s">
        <v>194</v>
      </c>
      <c r="D114" s="2" t="s">
        <v>39</v>
      </c>
      <c r="E114" s="2">
        <v>3</v>
      </c>
    </row>
    <row r="115" spans="2:5" ht="30" customHeight="1" x14ac:dyDescent="0.2">
      <c r="B115" s="194" t="s">
        <v>174</v>
      </c>
      <c r="C115" s="194"/>
      <c r="D115" s="64" t="s">
        <v>183</v>
      </c>
      <c r="E115" s="64" t="s">
        <v>184</v>
      </c>
    </row>
    <row r="116" spans="2:5" ht="30" customHeight="1" x14ac:dyDescent="0.2">
      <c r="B116" s="195" t="s">
        <v>193</v>
      </c>
      <c r="C116" s="195"/>
      <c r="D116" s="150"/>
      <c r="E116" s="68">
        <f>D116*1.23</f>
        <v>0</v>
      </c>
    </row>
    <row r="117" spans="2:5" ht="15" thickBot="1" x14ac:dyDescent="0.25"/>
    <row r="118" spans="2:5" ht="33.6" customHeight="1" thickBot="1" x14ac:dyDescent="0.3">
      <c r="B118" s="199" t="s">
        <v>304</v>
      </c>
      <c r="C118" s="200"/>
      <c r="D118" s="200"/>
      <c r="E118" s="201"/>
    </row>
    <row r="119" spans="2:5" ht="15" thickBot="1" x14ac:dyDescent="0.25">
      <c r="B119" s="10" t="s">
        <v>8</v>
      </c>
      <c r="C119" s="11" t="s">
        <v>9</v>
      </c>
      <c r="D119" s="11" t="s">
        <v>37</v>
      </c>
      <c r="E119" s="11" t="s">
        <v>36</v>
      </c>
    </row>
    <row r="120" spans="2:5" x14ac:dyDescent="0.2">
      <c r="B120" s="202" t="s">
        <v>52</v>
      </c>
      <c r="C120" s="202" t="s">
        <v>244</v>
      </c>
      <c r="D120" s="202" t="s">
        <v>67</v>
      </c>
      <c r="E120" s="202">
        <v>26</v>
      </c>
    </row>
    <row r="121" spans="2:5" ht="15" thickBot="1" x14ac:dyDescent="0.25">
      <c r="B121" s="203"/>
      <c r="C121" s="203"/>
      <c r="D121" s="203"/>
      <c r="E121" s="203"/>
    </row>
    <row r="122" spans="2:5" ht="28.5" customHeight="1" x14ac:dyDescent="0.2">
      <c r="B122" s="194" t="s">
        <v>174</v>
      </c>
      <c r="C122" s="194"/>
      <c r="D122" s="64" t="s">
        <v>183</v>
      </c>
      <c r="E122" s="64" t="s">
        <v>184</v>
      </c>
    </row>
    <row r="123" spans="2:5" ht="25.5" customHeight="1" x14ac:dyDescent="0.2">
      <c r="B123" s="195" t="s">
        <v>229</v>
      </c>
      <c r="C123" s="195"/>
      <c r="D123" s="150"/>
      <c r="E123" s="68">
        <f>D123*1.23</f>
        <v>0</v>
      </c>
    </row>
    <row r="125" spans="2:5" ht="15" thickBot="1" x14ac:dyDescent="0.25"/>
    <row r="126" spans="2:5" ht="58.9" customHeight="1" thickBot="1" x14ac:dyDescent="0.3">
      <c r="B126" s="199" t="s">
        <v>305</v>
      </c>
      <c r="C126" s="200"/>
      <c r="D126" s="200"/>
      <c r="E126" s="201"/>
    </row>
    <row r="127" spans="2:5" ht="15" thickBot="1" x14ac:dyDescent="0.25">
      <c r="B127" s="10" t="s">
        <v>8</v>
      </c>
      <c r="C127" s="11" t="s">
        <v>9</v>
      </c>
      <c r="D127" s="11" t="s">
        <v>37</v>
      </c>
      <c r="E127" s="11" t="s">
        <v>36</v>
      </c>
    </row>
    <row r="128" spans="2:5" ht="14.45" customHeight="1" x14ac:dyDescent="0.2">
      <c r="B128" s="161"/>
      <c r="C128" s="196" t="s">
        <v>283</v>
      </c>
      <c r="D128" s="197"/>
      <c r="E128" s="198"/>
    </row>
    <row r="129" spans="2:5" x14ac:dyDescent="0.2">
      <c r="B129" s="168" t="s">
        <v>52</v>
      </c>
      <c r="C129" s="168" t="s">
        <v>291</v>
      </c>
      <c r="D129" s="168" t="s">
        <v>67</v>
      </c>
      <c r="E129" s="168">
        <v>1</v>
      </c>
    </row>
    <row r="130" spans="2:5" x14ac:dyDescent="0.2">
      <c r="B130" s="168" t="s">
        <v>53</v>
      </c>
      <c r="C130" s="168" t="s">
        <v>284</v>
      </c>
      <c r="D130" s="168" t="s">
        <v>67</v>
      </c>
      <c r="E130" s="168">
        <v>3</v>
      </c>
    </row>
    <row r="131" spans="2:5" x14ac:dyDescent="0.2">
      <c r="B131" s="168" t="s">
        <v>54</v>
      </c>
      <c r="C131" s="168" t="s">
        <v>285</v>
      </c>
      <c r="D131" s="168" t="s">
        <v>67</v>
      </c>
      <c r="E131" s="168">
        <v>1</v>
      </c>
    </row>
    <row r="132" spans="2:5" x14ac:dyDescent="0.2">
      <c r="B132" s="168" t="s">
        <v>55</v>
      </c>
      <c r="C132" s="168" t="s">
        <v>286</v>
      </c>
      <c r="D132" s="168" t="s">
        <v>67</v>
      </c>
      <c r="E132" s="168">
        <v>4</v>
      </c>
    </row>
    <row r="133" spans="2:5" x14ac:dyDescent="0.2">
      <c r="B133" s="168" t="s">
        <v>56</v>
      </c>
      <c r="C133" s="168" t="s">
        <v>287</v>
      </c>
      <c r="D133" s="168" t="s">
        <v>67</v>
      </c>
      <c r="E133" s="168">
        <v>7</v>
      </c>
    </row>
    <row r="134" spans="2:5" x14ac:dyDescent="0.2">
      <c r="B134" s="168" t="s">
        <v>57</v>
      </c>
      <c r="C134" s="168" t="s">
        <v>288</v>
      </c>
      <c r="D134" s="168" t="s">
        <v>67</v>
      </c>
      <c r="E134" s="168">
        <v>1</v>
      </c>
    </row>
    <row r="135" spans="2:5" x14ac:dyDescent="0.2">
      <c r="B135" s="168" t="s">
        <v>168</v>
      </c>
      <c r="C135" s="168" t="s">
        <v>289</v>
      </c>
      <c r="D135" s="168" t="s">
        <v>67</v>
      </c>
      <c r="E135" s="168">
        <v>1</v>
      </c>
    </row>
    <row r="136" spans="2:5" ht="15" thickBot="1" x14ac:dyDescent="0.25">
      <c r="B136" s="168" t="s">
        <v>169</v>
      </c>
      <c r="C136" s="162" t="s">
        <v>294</v>
      </c>
      <c r="D136" s="168" t="s">
        <v>67</v>
      </c>
      <c r="E136" s="162">
        <v>2</v>
      </c>
    </row>
    <row r="137" spans="2:5" ht="30" x14ac:dyDescent="0.2">
      <c r="B137" s="194" t="s">
        <v>174</v>
      </c>
      <c r="C137" s="194"/>
      <c r="D137" s="160" t="s">
        <v>183</v>
      </c>
      <c r="E137" s="160" t="s">
        <v>184</v>
      </c>
    </row>
    <row r="138" spans="2:5" x14ac:dyDescent="0.2">
      <c r="B138" s="195" t="s">
        <v>229</v>
      </c>
      <c r="C138" s="195"/>
      <c r="D138" s="150"/>
      <c r="E138" s="68">
        <f>D138*1.23</f>
        <v>0</v>
      </c>
    </row>
    <row r="140" spans="2:5" ht="15" thickBot="1" x14ac:dyDescent="0.25"/>
    <row r="141" spans="2:5" ht="45" customHeight="1" thickBot="1" x14ac:dyDescent="0.3">
      <c r="B141" s="199" t="s">
        <v>306</v>
      </c>
      <c r="C141" s="200"/>
      <c r="D141" s="200"/>
      <c r="E141" s="201"/>
    </row>
    <row r="142" spans="2:5" ht="15" thickBot="1" x14ac:dyDescent="0.25">
      <c r="B142" s="10" t="s">
        <v>8</v>
      </c>
      <c r="C142" s="11" t="s">
        <v>9</v>
      </c>
      <c r="D142" s="11" t="s">
        <v>37</v>
      </c>
      <c r="E142" s="11" t="s">
        <v>36</v>
      </c>
    </row>
    <row r="143" spans="2:5" x14ac:dyDescent="0.2">
      <c r="B143" s="161"/>
      <c r="C143" s="196" t="s">
        <v>290</v>
      </c>
      <c r="D143" s="197"/>
      <c r="E143" s="198"/>
    </row>
    <row r="144" spans="2:5" x14ac:dyDescent="0.2">
      <c r="B144" s="168" t="s">
        <v>52</v>
      </c>
      <c r="C144" s="168" t="s">
        <v>292</v>
      </c>
      <c r="D144" s="168" t="s">
        <v>67</v>
      </c>
      <c r="E144" s="168">
        <v>1</v>
      </c>
    </row>
    <row r="145" spans="2:5" x14ac:dyDescent="0.2">
      <c r="B145" s="168" t="s">
        <v>53</v>
      </c>
      <c r="C145" s="168" t="s">
        <v>284</v>
      </c>
      <c r="D145" s="168" t="s">
        <v>67</v>
      </c>
      <c r="E145" s="168">
        <v>10</v>
      </c>
    </row>
    <row r="146" spans="2:5" x14ac:dyDescent="0.2">
      <c r="B146" s="168" t="s">
        <v>54</v>
      </c>
      <c r="C146" s="168" t="s">
        <v>293</v>
      </c>
      <c r="D146" s="168" t="s">
        <v>67</v>
      </c>
      <c r="E146" s="168">
        <v>12</v>
      </c>
    </row>
    <row r="147" spans="2:5" x14ac:dyDescent="0.2">
      <c r="B147" s="168" t="s">
        <v>55</v>
      </c>
      <c r="C147" s="168" t="s">
        <v>287</v>
      </c>
      <c r="D147" s="168" t="s">
        <v>67</v>
      </c>
      <c r="E147" s="168">
        <v>7</v>
      </c>
    </row>
    <row r="148" spans="2:5" x14ac:dyDescent="0.2">
      <c r="B148" s="168" t="s">
        <v>56</v>
      </c>
      <c r="C148" s="168" t="s">
        <v>289</v>
      </c>
      <c r="D148" s="168" t="s">
        <v>67</v>
      </c>
      <c r="E148" s="168">
        <v>1</v>
      </c>
    </row>
    <row r="149" spans="2:5" ht="15" thickBot="1" x14ac:dyDescent="0.25">
      <c r="B149" s="168" t="s">
        <v>57</v>
      </c>
      <c r="C149" s="162" t="s">
        <v>294</v>
      </c>
      <c r="D149" s="168" t="s">
        <v>67</v>
      </c>
      <c r="E149" s="162">
        <v>2</v>
      </c>
    </row>
    <row r="150" spans="2:5" ht="30" x14ac:dyDescent="0.2">
      <c r="B150" s="194" t="s">
        <v>174</v>
      </c>
      <c r="C150" s="194"/>
      <c r="D150" s="160" t="s">
        <v>183</v>
      </c>
      <c r="E150" s="160" t="s">
        <v>184</v>
      </c>
    </row>
    <row r="151" spans="2:5" x14ac:dyDescent="0.2">
      <c r="B151" s="195" t="s">
        <v>229</v>
      </c>
      <c r="C151" s="195"/>
      <c r="D151" s="150"/>
      <c r="E151" s="68">
        <f>D151*1.23</f>
        <v>0</v>
      </c>
    </row>
    <row r="153" spans="2:5" ht="15" thickBot="1" x14ac:dyDescent="0.25"/>
    <row r="154" spans="2:5" ht="31.15" customHeight="1" thickBot="1" x14ac:dyDescent="0.3">
      <c r="B154" s="199" t="s">
        <v>307</v>
      </c>
      <c r="C154" s="200"/>
      <c r="D154" s="200"/>
      <c r="E154" s="201"/>
    </row>
    <row r="155" spans="2:5" ht="15" thickBot="1" x14ac:dyDescent="0.25">
      <c r="B155" s="10" t="s">
        <v>8</v>
      </c>
      <c r="C155" s="11" t="s">
        <v>9</v>
      </c>
      <c r="D155" s="11" t="s">
        <v>37</v>
      </c>
      <c r="E155" s="11" t="s">
        <v>36</v>
      </c>
    </row>
    <row r="156" spans="2:5" x14ac:dyDescent="0.2">
      <c r="B156" s="161"/>
      <c r="C156" s="196" t="s">
        <v>290</v>
      </c>
      <c r="D156" s="197"/>
      <c r="E156" s="198"/>
    </row>
    <row r="157" spans="2:5" x14ac:dyDescent="0.2">
      <c r="B157" s="168" t="s">
        <v>52</v>
      </c>
      <c r="C157" s="168" t="s">
        <v>291</v>
      </c>
      <c r="D157" s="168" t="s">
        <v>67</v>
      </c>
      <c r="E157" s="168">
        <v>1</v>
      </c>
    </row>
    <row r="158" spans="2:5" x14ac:dyDescent="0.2">
      <c r="B158" s="168" t="s">
        <v>53</v>
      </c>
      <c r="C158" s="168" t="s">
        <v>284</v>
      </c>
      <c r="D158" s="168" t="s">
        <v>67</v>
      </c>
      <c r="E158" s="168">
        <v>3</v>
      </c>
    </row>
    <row r="159" spans="2:5" x14ac:dyDescent="0.2">
      <c r="B159" s="168" t="s">
        <v>54</v>
      </c>
      <c r="C159" s="168" t="s">
        <v>285</v>
      </c>
      <c r="D159" s="168" t="s">
        <v>67</v>
      </c>
      <c r="E159" s="168">
        <v>1</v>
      </c>
    </row>
    <row r="160" spans="2:5" x14ac:dyDescent="0.2">
      <c r="B160" s="168" t="s">
        <v>55</v>
      </c>
      <c r="C160" s="168" t="s">
        <v>286</v>
      </c>
      <c r="D160" s="168" t="s">
        <v>67</v>
      </c>
      <c r="E160" s="168">
        <v>4</v>
      </c>
    </row>
    <row r="161" spans="2:5" x14ac:dyDescent="0.2">
      <c r="B161" s="168" t="s">
        <v>56</v>
      </c>
      <c r="C161" s="168" t="s">
        <v>287</v>
      </c>
      <c r="D161" s="168" t="s">
        <v>67</v>
      </c>
      <c r="E161" s="168">
        <v>2</v>
      </c>
    </row>
    <row r="162" spans="2:5" x14ac:dyDescent="0.2">
      <c r="B162" s="168" t="s">
        <v>57</v>
      </c>
      <c r="C162" s="168" t="s">
        <v>288</v>
      </c>
      <c r="D162" s="168" t="s">
        <v>67</v>
      </c>
      <c r="E162" s="168">
        <v>1</v>
      </c>
    </row>
    <row r="163" spans="2:5" x14ac:dyDescent="0.2">
      <c r="B163" s="168" t="s">
        <v>168</v>
      </c>
      <c r="C163" s="168" t="s">
        <v>289</v>
      </c>
      <c r="D163" s="168" t="s">
        <v>67</v>
      </c>
      <c r="E163" s="168">
        <v>1</v>
      </c>
    </row>
    <row r="164" spans="2:5" x14ac:dyDescent="0.2">
      <c r="B164" s="168" t="s">
        <v>169</v>
      </c>
      <c r="C164" s="44" t="s">
        <v>294</v>
      </c>
      <c r="D164" s="168" t="s">
        <v>67</v>
      </c>
      <c r="E164" s="168">
        <v>2</v>
      </c>
    </row>
    <row r="165" spans="2:5" x14ac:dyDescent="0.2">
      <c r="B165" s="168" t="s">
        <v>170</v>
      </c>
      <c r="C165" s="44" t="s">
        <v>295</v>
      </c>
      <c r="D165" s="168" t="s">
        <v>67</v>
      </c>
      <c r="E165" s="168">
        <v>1</v>
      </c>
    </row>
    <row r="166" spans="2:5" ht="28.5" x14ac:dyDescent="0.2">
      <c r="B166" s="168" t="s">
        <v>87</v>
      </c>
      <c r="C166" s="44" t="s">
        <v>296</v>
      </c>
      <c r="D166" s="168" t="s">
        <v>67</v>
      </c>
      <c r="E166" s="168">
        <v>2</v>
      </c>
    </row>
    <row r="167" spans="2:5" ht="30" x14ac:dyDescent="0.2">
      <c r="B167" s="194" t="s">
        <v>174</v>
      </c>
      <c r="C167" s="194"/>
      <c r="D167" s="160" t="s">
        <v>183</v>
      </c>
      <c r="E167" s="160" t="s">
        <v>184</v>
      </c>
    </row>
    <row r="168" spans="2:5" x14ac:dyDescent="0.2">
      <c r="B168" s="195" t="s">
        <v>229</v>
      </c>
      <c r="C168" s="195"/>
      <c r="D168" s="150"/>
      <c r="E168" s="68">
        <f>D168*1.23</f>
        <v>0</v>
      </c>
    </row>
    <row r="169" spans="2:5" x14ac:dyDescent="0.2">
      <c r="B169" s="88"/>
      <c r="C169" s="88"/>
      <c r="D169" s="98"/>
      <c r="E169" s="81"/>
    </row>
    <row r="171" spans="2:5" ht="43.9" customHeight="1" x14ac:dyDescent="0.2">
      <c r="B171" s="226" t="s">
        <v>308</v>
      </c>
      <c r="C171" s="227"/>
      <c r="D171" s="227"/>
      <c r="E171" s="228"/>
    </row>
    <row r="172" spans="2:5" ht="15" thickBot="1" x14ac:dyDescent="0.25"/>
    <row r="173" spans="2:5" x14ac:dyDescent="0.2">
      <c r="B173" s="235" t="s">
        <v>8</v>
      </c>
      <c r="C173" s="235" t="s">
        <v>9</v>
      </c>
      <c r="D173" s="235" t="s">
        <v>36</v>
      </c>
      <c r="E173" s="235" t="s">
        <v>37</v>
      </c>
    </row>
    <row r="174" spans="2:5" ht="15" thickBot="1" x14ac:dyDescent="0.25">
      <c r="B174" s="236"/>
      <c r="C174" s="236"/>
      <c r="D174" s="236"/>
      <c r="E174" s="236"/>
    </row>
    <row r="175" spans="2:5" ht="15" thickBot="1" x14ac:dyDescent="0.25">
      <c r="B175" s="9">
        <v>1</v>
      </c>
      <c r="C175" s="7" t="s">
        <v>114</v>
      </c>
      <c r="D175" s="7">
        <v>1</v>
      </c>
      <c r="E175" s="7" t="s">
        <v>39</v>
      </c>
    </row>
    <row r="176" spans="2:5" x14ac:dyDescent="0.2">
      <c r="B176" s="237">
        <v>2</v>
      </c>
      <c r="C176" s="237" t="s">
        <v>75</v>
      </c>
      <c r="D176" s="237">
        <v>2</v>
      </c>
      <c r="E176" s="237" t="s">
        <v>39</v>
      </c>
    </row>
    <row r="177" spans="2:5" ht="15" thickBot="1" x14ac:dyDescent="0.25">
      <c r="B177" s="238"/>
      <c r="C177" s="238"/>
      <c r="D177" s="239"/>
      <c r="E177" s="239"/>
    </row>
    <row r="178" spans="2:5" ht="15" thickBot="1" x14ac:dyDescent="0.25">
      <c r="B178" s="9">
        <v>3</v>
      </c>
      <c r="C178" s="7" t="s">
        <v>115</v>
      </c>
      <c r="D178" s="7">
        <v>38</v>
      </c>
      <c r="E178" s="7" t="s">
        <v>39</v>
      </c>
    </row>
    <row r="179" spans="2:5" ht="15" thickBot="1" x14ac:dyDescent="0.25">
      <c r="B179" s="9">
        <v>4</v>
      </c>
      <c r="C179" s="7" t="s">
        <v>77</v>
      </c>
      <c r="D179" s="7">
        <v>2</v>
      </c>
      <c r="E179" s="7" t="s">
        <v>39</v>
      </c>
    </row>
    <row r="180" spans="2:5" ht="15" thickBot="1" x14ac:dyDescent="0.25">
      <c r="B180" s="9">
        <v>5</v>
      </c>
      <c r="C180" s="7" t="s">
        <v>78</v>
      </c>
      <c r="D180" s="7">
        <v>5</v>
      </c>
      <c r="E180" s="7" t="s">
        <v>39</v>
      </c>
    </row>
    <row r="181" spans="2:5" ht="15" thickBot="1" x14ac:dyDescent="0.25">
      <c r="B181" s="31">
        <v>6</v>
      </c>
      <c r="C181" s="32" t="s">
        <v>116</v>
      </c>
      <c r="D181" s="32">
        <v>1</v>
      </c>
      <c r="E181" s="7" t="s">
        <v>39</v>
      </c>
    </row>
    <row r="182" spans="2:5" x14ac:dyDescent="0.2">
      <c r="B182" s="232"/>
      <c r="C182" s="233"/>
      <c r="D182" s="233"/>
      <c r="E182" s="234"/>
    </row>
    <row r="183" spans="2:5" ht="30" x14ac:dyDescent="0.2">
      <c r="B183" s="194" t="s">
        <v>174</v>
      </c>
      <c r="C183" s="194"/>
      <c r="D183" s="64" t="s">
        <v>183</v>
      </c>
      <c r="E183" s="64" t="s">
        <v>184</v>
      </c>
    </row>
    <row r="184" spans="2:5" ht="30" customHeight="1" x14ac:dyDescent="0.2">
      <c r="B184" s="240" t="s">
        <v>195</v>
      </c>
      <c r="C184" s="240"/>
      <c r="D184" s="151"/>
      <c r="E184" s="78">
        <f>D184*1.23</f>
        <v>0</v>
      </c>
    </row>
    <row r="185" spans="2:5" ht="30" customHeight="1" x14ac:dyDescent="0.2">
      <c r="B185" s="240" t="s">
        <v>225</v>
      </c>
      <c r="C185" s="240"/>
      <c r="D185" s="151"/>
      <c r="E185" s="78">
        <f t="shared" ref="E185:E190" si="2">D185*1.23</f>
        <v>0</v>
      </c>
    </row>
    <row r="186" spans="2:5" ht="30" customHeight="1" x14ac:dyDescent="0.2">
      <c r="B186" s="240" t="s">
        <v>227</v>
      </c>
      <c r="C186" s="240"/>
      <c r="D186" s="151"/>
      <c r="E186" s="78">
        <f t="shared" si="2"/>
        <v>0</v>
      </c>
    </row>
    <row r="187" spans="2:5" ht="30" customHeight="1" x14ac:dyDescent="0.2">
      <c r="B187" s="240" t="s">
        <v>226</v>
      </c>
      <c r="C187" s="240"/>
      <c r="D187" s="151"/>
      <c r="E187" s="78">
        <f t="shared" si="2"/>
        <v>0</v>
      </c>
    </row>
    <row r="188" spans="2:5" ht="30" customHeight="1" x14ac:dyDescent="0.2">
      <c r="B188" s="240" t="s">
        <v>178</v>
      </c>
      <c r="C188" s="240"/>
      <c r="D188" s="151"/>
      <c r="E188" s="78">
        <f t="shared" si="2"/>
        <v>0</v>
      </c>
    </row>
    <row r="189" spans="2:5" ht="30" customHeight="1" x14ac:dyDescent="0.2">
      <c r="B189" s="77" t="s">
        <v>196</v>
      </c>
      <c r="C189" s="77"/>
      <c r="D189" s="151"/>
      <c r="E189" s="78">
        <f t="shared" si="2"/>
        <v>0</v>
      </c>
    </row>
    <row r="190" spans="2:5" ht="30" customHeight="1" x14ac:dyDescent="0.2">
      <c r="B190" s="241" t="s">
        <v>197</v>
      </c>
      <c r="C190" s="242"/>
      <c r="D190" s="151"/>
      <c r="E190" s="78">
        <f t="shared" si="2"/>
        <v>0</v>
      </c>
    </row>
    <row r="192" spans="2:5" ht="15.75" customHeight="1" x14ac:dyDescent="0.2">
      <c r="B192" s="243" t="s">
        <v>198</v>
      </c>
      <c r="C192" s="243"/>
      <c r="D192" s="151"/>
      <c r="E192" s="77" t="s">
        <v>182</v>
      </c>
    </row>
    <row r="194" spans="2:5" ht="15" thickBot="1" x14ac:dyDescent="0.25"/>
    <row r="195" spans="2:5" ht="30" customHeight="1" thickBot="1" x14ac:dyDescent="0.3">
      <c r="B195" s="199" t="s">
        <v>309</v>
      </c>
      <c r="C195" s="200"/>
      <c r="D195" s="200"/>
      <c r="E195" s="201"/>
    </row>
    <row r="196" spans="2:5" ht="15" thickBot="1" x14ac:dyDescent="0.25"/>
    <row r="197" spans="2:5" ht="15" thickBot="1" x14ac:dyDescent="0.25">
      <c r="B197" s="10" t="s">
        <v>8</v>
      </c>
      <c r="C197" s="11" t="s">
        <v>9</v>
      </c>
      <c r="D197" s="11" t="s">
        <v>37</v>
      </c>
      <c r="E197" s="11" t="s">
        <v>36</v>
      </c>
    </row>
    <row r="198" spans="2:5" ht="15" thickBot="1" x14ac:dyDescent="0.25">
      <c r="B198" s="4">
        <v>1</v>
      </c>
      <c r="C198" s="2" t="s">
        <v>106</v>
      </c>
      <c r="D198" s="2" t="s">
        <v>39</v>
      </c>
      <c r="E198" s="2">
        <v>10</v>
      </c>
    </row>
    <row r="199" spans="2:5" ht="15" thickBot="1" x14ac:dyDescent="0.25">
      <c r="B199" s="4">
        <v>2</v>
      </c>
      <c r="C199" s="2" t="s">
        <v>117</v>
      </c>
      <c r="D199" s="2" t="s">
        <v>39</v>
      </c>
      <c r="E199" s="2">
        <v>6</v>
      </c>
    </row>
    <row r="200" spans="2:5" ht="15" thickBot="1" x14ac:dyDescent="0.25">
      <c r="B200" s="4">
        <v>3</v>
      </c>
      <c r="C200" s="2" t="s">
        <v>118</v>
      </c>
      <c r="D200" s="2" t="s">
        <v>39</v>
      </c>
      <c r="E200" s="2">
        <v>1</v>
      </c>
    </row>
    <row r="201" spans="2:5" ht="15" thickBot="1" x14ac:dyDescent="0.25">
      <c r="B201" s="4">
        <v>4</v>
      </c>
      <c r="C201" s="2" t="s">
        <v>109</v>
      </c>
      <c r="D201" s="2" t="s">
        <v>39</v>
      </c>
      <c r="E201" s="2">
        <v>1</v>
      </c>
    </row>
    <row r="202" spans="2:5" ht="30" x14ac:dyDescent="0.2">
      <c r="B202" s="194" t="s">
        <v>174</v>
      </c>
      <c r="C202" s="194"/>
      <c r="D202" s="64" t="s">
        <v>183</v>
      </c>
      <c r="E202" s="64" t="s">
        <v>184</v>
      </c>
    </row>
    <row r="203" spans="2:5" ht="27" customHeight="1" x14ac:dyDescent="0.2">
      <c r="B203" s="195" t="s">
        <v>228</v>
      </c>
      <c r="C203" s="195"/>
      <c r="D203" s="150"/>
      <c r="E203" s="68">
        <f>D203*1.23</f>
        <v>0</v>
      </c>
    </row>
    <row r="205" spans="2:5" ht="15" thickBot="1" x14ac:dyDescent="0.25"/>
    <row r="206" spans="2:5" ht="42.6" customHeight="1" thickBot="1" x14ac:dyDescent="0.25">
      <c r="B206" s="229" t="s">
        <v>310</v>
      </c>
      <c r="C206" s="230"/>
      <c r="D206" s="230"/>
      <c r="E206" s="231"/>
    </row>
    <row r="207" spans="2:5" ht="15" thickBot="1" x14ac:dyDescent="0.25"/>
    <row r="208" spans="2:5" ht="15" thickBot="1" x14ac:dyDescent="0.25">
      <c r="B208" s="10" t="s">
        <v>8</v>
      </c>
      <c r="C208" s="11" t="s">
        <v>9</v>
      </c>
      <c r="D208" s="11" t="s">
        <v>37</v>
      </c>
      <c r="E208" s="11" t="s">
        <v>36</v>
      </c>
    </row>
    <row r="209" spans="2:5" x14ac:dyDescent="0.2">
      <c r="B209" s="202">
        <v>1</v>
      </c>
      <c r="C209" s="202" t="s">
        <v>119</v>
      </c>
      <c r="D209" s="202" t="s">
        <v>120</v>
      </c>
      <c r="E209" s="202">
        <v>4</v>
      </c>
    </row>
    <row r="210" spans="2:5" ht="15" thickBot="1" x14ac:dyDescent="0.25">
      <c r="B210" s="203"/>
      <c r="C210" s="203"/>
      <c r="D210" s="203"/>
      <c r="E210" s="203"/>
    </row>
    <row r="211" spans="2:5" ht="15" thickBot="1" x14ac:dyDescent="0.25">
      <c r="B211" s="4">
        <v>2</v>
      </c>
      <c r="C211" s="2" t="s">
        <v>121</v>
      </c>
      <c r="D211" s="2" t="s">
        <v>39</v>
      </c>
      <c r="E211" s="2">
        <v>4</v>
      </c>
    </row>
    <row r="212" spans="2:5" x14ac:dyDescent="0.2">
      <c r="B212" s="202">
        <v>3</v>
      </c>
      <c r="C212" s="202" t="s">
        <v>111</v>
      </c>
      <c r="D212" s="202" t="s">
        <v>39</v>
      </c>
      <c r="E212" s="202">
        <v>4</v>
      </c>
    </row>
    <row r="213" spans="2:5" ht="15" thickBot="1" x14ac:dyDescent="0.25">
      <c r="B213" s="203"/>
      <c r="C213" s="203"/>
      <c r="D213" s="203"/>
      <c r="E213" s="203"/>
    </row>
    <row r="214" spans="2:5" ht="15" thickBot="1" x14ac:dyDescent="0.25">
      <c r="B214" s="4">
        <v>4</v>
      </c>
      <c r="C214" s="2" t="s">
        <v>112</v>
      </c>
      <c r="D214" s="2" t="s">
        <v>39</v>
      </c>
      <c r="E214" s="2">
        <v>4</v>
      </c>
    </row>
    <row r="215" spans="2:5" ht="30" x14ac:dyDescent="0.2">
      <c r="B215" s="194" t="s">
        <v>174</v>
      </c>
      <c r="C215" s="194"/>
      <c r="D215" s="64" t="s">
        <v>183</v>
      </c>
      <c r="E215" s="64" t="s">
        <v>184</v>
      </c>
    </row>
    <row r="216" spans="2:5" ht="27" customHeight="1" x14ac:dyDescent="0.2">
      <c r="B216" s="195" t="s">
        <v>228</v>
      </c>
      <c r="C216" s="195"/>
      <c r="D216" s="150"/>
      <c r="E216" s="68">
        <f>D216*1.23</f>
        <v>0</v>
      </c>
    </row>
    <row r="218" spans="2:5" ht="15" thickBot="1" x14ac:dyDescent="0.25"/>
    <row r="219" spans="2:5" ht="31.9" customHeight="1" thickBot="1" x14ac:dyDescent="0.3">
      <c r="B219" s="199" t="s">
        <v>311</v>
      </c>
      <c r="C219" s="200"/>
      <c r="D219" s="200"/>
      <c r="E219" s="201"/>
    </row>
    <row r="220" spans="2:5" ht="15" thickBot="1" x14ac:dyDescent="0.25"/>
    <row r="221" spans="2:5" ht="15" thickBot="1" x14ac:dyDescent="0.25">
      <c r="B221" s="10" t="s">
        <v>8</v>
      </c>
      <c r="C221" s="11" t="s">
        <v>9</v>
      </c>
      <c r="D221" s="11" t="s">
        <v>37</v>
      </c>
      <c r="E221" s="11" t="s">
        <v>36</v>
      </c>
    </row>
    <row r="222" spans="2:5" ht="29.25" thickBot="1" x14ac:dyDescent="0.25">
      <c r="B222" s="4">
        <v>1</v>
      </c>
      <c r="C222" s="2" t="s">
        <v>129</v>
      </c>
      <c r="D222" s="2" t="s">
        <v>39</v>
      </c>
      <c r="E222" s="2">
        <v>2</v>
      </c>
    </row>
    <row r="223" spans="2:5" ht="30" customHeight="1" x14ac:dyDescent="0.2">
      <c r="B223" s="194" t="s">
        <v>174</v>
      </c>
      <c r="C223" s="194"/>
      <c r="D223" s="64" t="s">
        <v>183</v>
      </c>
      <c r="E223" s="64" t="s">
        <v>184</v>
      </c>
    </row>
    <row r="224" spans="2:5" ht="27" customHeight="1" x14ac:dyDescent="0.2">
      <c r="B224" s="195" t="s">
        <v>229</v>
      </c>
      <c r="C224" s="195"/>
      <c r="D224" s="150"/>
      <c r="E224" s="68">
        <f>D224*1.23</f>
        <v>0</v>
      </c>
    </row>
    <row r="227" spans="2:5" ht="40.5" customHeight="1" x14ac:dyDescent="0.2">
      <c r="B227" s="226" t="s">
        <v>312</v>
      </c>
      <c r="C227" s="227"/>
      <c r="D227" s="227"/>
      <c r="E227" s="228"/>
    </row>
    <row r="228" spans="2:5" ht="15" thickBot="1" x14ac:dyDescent="0.25"/>
    <row r="229" spans="2:5" ht="15" thickBot="1" x14ac:dyDescent="0.25">
      <c r="B229" s="10" t="s">
        <v>8</v>
      </c>
      <c r="C229" s="11" t="s">
        <v>9</v>
      </c>
      <c r="D229" s="11" t="s">
        <v>37</v>
      </c>
      <c r="E229" s="11" t="s">
        <v>36</v>
      </c>
    </row>
    <row r="230" spans="2:5" x14ac:dyDescent="0.2">
      <c r="B230" s="202">
        <v>1</v>
      </c>
      <c r="C230" s="202" t="s">
        <v>65</v>
      </c>
      <c r="D230" s="202" t="s">
        <v>39</v>
      </c>
      <c r="E230" s="202">
        <v>2</v>
      </c>
    </row>
    <row r="231" spans="2:5" ht="15" thickBot="1" x14ac:dyDescent="0.25">
      <c r="B231" s="203"/>
      <c r="C231" s="203"/>
      <c r="D231" s="203"/>
      <c r="E231" s="203"/>
    </row>
    <row r="232" spans="2:5" ht="30" customHeight="1" x14ac:dyDescent="0.2">
      <c r="B232" s="194" t="s">
        <v>174</v>
      </c>
      <c r="C232" s="194"/>
      <c r="D232" s="64" t="s">
        <v>183</v>
      </c>
      <c r="E232" s="64" t="s">
        <v>184</v>
      </c>
    </row>
    <row r="233" spans="2:5" ht="27" customHeight="1" x14ac:dyDescent="0.2">
      <c r="B233" s="195" t="s">
        <v>193</v>
      </c>
      <c r="C233" s="195"/>
      <c r="D233" s="150"/>
      <c r="E233" s="68">
        <f>D233*1.23</f>
        <v>0</v>
      </c>
    </row>
    <row r="236" spans="2:5" ht="40.5" customHeight="1" x14ac:dyDescent="0.2">
      <c r="B236" s="209" t="s">
        <v>313</v>
      </c>
      <c r="C236" s="209"/>
      <c r="D236" s="209"/>
      <c r="E236" s="209"/>
    </row>
    <row r="237" spans="2:5" ht="15" thickBot="1" x14ac:dyDescent="0.25"/>
    <row r="238" spans="2:5" ht="15" thickBot="1" x14ac:dyDescent="0.25">
      <c r="B238" s="10" t="s">
        <v>8</v>
      </c>
      <c r="C238" s="11" t="s">
        <v>9</v>
      </c>
      <c r="D238" s="11" t="s">
        <v>37</v>
      </c>
      <c r="E238" s="11" t="s">
        <v>36</v>
      </c>
    </row>
    <row r="239" spans="2:5" x14ac:dyDescent="0.2">
      <c r="B239" s="202">
        <v>1</v>
      </c>
      <c r="C239" s="202" t="s">
        <v>230</v>
      </c>
      <c r="D239" s="202" t="s">
        <v>39</v>
      </c>
      <c r="E239" s="202">
        <v>1</v>
      </c>
    </row>
    <row r="240" spans="2:5" ht="15" thickBot="1" x14ac:dyDescent="0.25">
      <c r="B240" s="203"/>
      <c r="C240" s="203"/>
      <c r="D240" s="203"/>
      <c r="E240" s="203"/>
    </row>
    <row r="241" spans="2:5" ht="30" customHeight="1" x14ac:dyDescent="0.2">
      <c r="B241" s="194" t="s">
        <v>174</v>
      </c>
      <c r="C241" s="194"/>
      <c r="D241" s="64" t="s">
        <v>183</v>
      </c>
      <c r="E241" s="64" t="s">
        <v>184</v>
      </c>
    </row>
    <row r="242" spans="2:5" ht="30" customHeight="1" x14ac:dyDescent="0.2">
      <c r="B242" s="195" t="s">
        <v>231</v>
      </c>
      <c r="C242" s="195"/>
      <c r="D242" s="150"/>
      <c r="E242" s="68">
        <f>D242*1.23</f>
        <v>0</v>
      </c>
    </row>
    <row r="245" spans="2:5" ht="41.25" customHeight="1" x14ac:dyDescent="0.25">
      <c r="B245" s="213" t="s">
        <v>330</v>
      </c>
      <c r="C245" s="213"/>
      <c r="D245" s="213"/>
      <c r="E245" s="213"/>
    </row>
    <row r="246" spans="2:5" ht="15" thickBot="1" x14ac:dyDescent="0.25"/>
    <row r="247" spans="2:5" ht="15" thickBot="1" x14ac:dyDescent="0.25">
      <c r="B247" s="10" t="s">
        <v>8</v>
      </c>
      <c r="C247" s="11" t="s">
        <v>9</v>
      </c>
      <c r="D247" s="11" t="s">
        <v>37</v>
      </c>
      <c r="E247" s="11" t="s">
        <v>36</v>
      </c>
    </row>
    <row r="248" spans="2:5" ht="15" thickBot="1" x14ac:dyDescent="0.25">
      <c r="B248" s="71">
        <v>1</v>
      </c>
      <c r="C248" s="2" t="s">
        <v>130</v>
      </c>
      <c r="D248" s="2" t="s">
        <v>39</v>
      </c>
      <c r="E248" s="2">
        <v>6</v>
      </c>
    </row>
    <row r="249" spans="2:5" ht="15" thickBot="1" x14ac:dyDescent="0.25">
      <c r="B249" s="71">
        <v>2</v>
      </c>
      <c r="C249" s="2" t="s">
        <v>131</v>
      </c>
      <c r="D249" s="2" t="s">
        <v>39</v>
      </c>
      <c r="E249" s="2">
        <v>6</v>
      </c>
    </row>
    <row r="250" spans="2:5" ht="15" thickBot="1" x14ac:dyDescent="0.25">
      <c r="B250" s="71">
        <v>3</v>
      </c>
      <c r="C250" s="2" t="s">
        <v>109</v>
      </c>
      <c r="D250" s="2" t="s">
        <v>39</v>
      </c>
      <c r="E250" s="2">
        <v>1</v>
      </c>
    </row>
    <row r="251" spans="2:5" ht="30" customHeight="1" x14ac:dyDescent="0.2">
      <c r="B251" s="194" t="s">
        <v>174</v>
      </c>
      <c r="C251" s="194"/>
      <c r="D251" s="64" t="s">
        <v>183</v>
      </c>
      <c r="E251" s="64" t="s">
        <v>184</v>
      </c>
    </row>
    <row r="252" spans="2:5" ht="30" customHeight="1" x14ac:dyDescent="0.2">
      <c r="B252" s="195" t="s">
        <v>200</v>
      </c>
      <c r="C252" s="195"/>
      <c r="D252" s="150"/>
      <c r="E252" s="68">
        <f>D252*1.23</f>
        <v>0</v>
      </c>
    </row>
    <row r="255" spans="2:5" ht="30" customHeight="1" x14ac:dyDescent="0.25">
      <c r="B255" s="213" t="s">
        <v>329</v>
      </c>
      <c r="C255" s="213"/>
      <c r="D255" s="213"/>
      <c r="E255" s="213"/>
    </row>
    <row r="257" spans="2:5" x14ac:dyDescent="0.2">
      <c r="B257" s="225" t="s">
        <v>8</v>
      </c>
      <c r="C257" s="225" t="s">
        <v>9</v>
      </c>
      <c r="D257" s="225" t="s">
        <v>36</v>
      </c>
      <c r="E257" s="225" t="s">
        <v>37</v>
      </c>
    </row>
    <row r="258" spans="2:5" x14ac:dyDescent="0.2">
      <c r="B258" s="225"/>
      <c r="C258" s="225"/>
      <c r="D258" s="225"/>
      <c r="E258" s="225"/>
    </row>
    <row r="259" spans="2:5" x14ac:dyDescent="0.2">
      <c r="B259" s="63" t="s">
        <v>52</v>
      </c>
      <c r="C259" s="59" t="s">
        <v>95</v>
      </c>
      <c r="D259" s="59">
        <v>1</v>
      </c>
      <c r="E259" s="60" t="s">
        <v>39</v>
      </c>
    </row>
    <row r="260" spans="2:5" x14ac:dyDescent="0.2">
      <c r="B260" s="63" t="s">
        <v>53</v>
      </c>
      <c r="C260" s="62" t="s">
        <v>96</v>
      </c>
      <c r="D260" s="62">
        <v>2</v>
      </c>
      <c r="E260" s="61" t="s">
        <v>39</v>
      </c>
    </row>
    <row r="261" spans="2:5" x14ac:dyDescent="0.2">
      <c r="B261" s="63" t="s">
        <v>54</v>
      </c>
      <c r="C261" s="59" t="s">
        <v>97</v>
      </c>
      <c r="D261" s="59">
        <v>2</v>
      </c>
      <c r="E261" s="60" t="s">
        <v>39</v>
      </c>
    </row>
    <row r="262" spans="2:5" x14ac:dyDescent="0.2">
      <c r="B262" s="63" t="s">
        <v>55</v>
      </c>
      <c r="C262" s="59" t="s">
        <v>98</v>
      </c>
      <c r="D262" s="59">
        <v>1</v>
      </c>
      <c r="E262" s="60" t="s">
        <v>39</v>
      </c>
    </row>
    <row r="263" spans="2:5" x14ac:dyDescent="0.2">
      <c r="B263" s="63" t="s">
        <v>56</v>
      </c>
      <c r="C263" s="59" t="s">
        <v>99</v>
      </c>
      <c r="D263" s="59">
        <v>1</v>
      </c>
      <c r="E263" s="60" t="s">
        <v>39</v>
      </c>
    </row>
    <row r="264" spans="2:5" x14ac:dyDescent="0.2">
      <c r="B264" s="63" t="s">
        <v>57</v>
      </c>
      <c r="C264" s="59" t="s">
        <v>100</v>
      </c>
      <c r="D264" s="59">
        <v>1</v>
      </c>
      <c r="E264" s="60" t="s">
        <v>39</v>
      </c>
    </row>
    <row r="265" spans="2:5" x14ac:dyDescent="0.2">
      <c r="B265" s="63" t="s">
        <v>168</v>
      </c>
      <c r="C265" s="59" t="s">
        <v>132</v>
      </c>
      <c r="D265" s="59">
        <v>2</v>
      </c>
      <c r="E265" s="60" t="s">
        <v>39</v>
      </c>
    </row>
    <row r="266" spans="2:5" x14ac:dyDescent="0.2">
      <c r="B266" s="63" t="s">
        <v>169</v>
      </c>
      <c r="C266" s="59" t="s">
        <v>133</v>
      </c>
      <c r="D266" s="59">
        <v>2</v>
      </c>
      <c r="E266" s="60" t="s">
        <v>39</v>
      </c>
    </row>
    <row r="267" spans="2:5" x14ac:dyDescent="0.2">
      <c r="B267" s="63" t="s">
        <v>170</v>
      </c>
      <c r="C267" s="59" t="s">
        <v>134</v>
      </c>
      <c r="D267" s="59">
        <v>2</v>
      </c>
      <c r="E267" s="60" t="s">
        <v>39</v>
      </c>
    </row>
    <row r="268" spans="2:5" x14ac:dyDescent="0.2">
      <c r="B268" s="63" t="s">
        <v>87</v>
      </c>
      <c r="C268" s="59" t="s">
        <v>135</v>
      </c>
      <c r="D268" s="59">
        <v>3</v>
      </c>
      <c r="E268" s="60" t="s">
        <v>39</v>
      </c>
    </row>
    <row r="269" spans="2:5" x14ac:dyDescent="0.2">
      <c r="B269" s="63" t="s">
        <v>171</v>
      </c>
      <c r="C269" s="59" t="s">
        <v>136</v>
      </c>
      <c r="D269" s="59">
        <v>1</v>
      </c>
      <c r="E269" s="60" t="s">
        <v>39</v>
      </c>
    </row>
    <row r="270" spans="2:5" x14ac:dyDescent="0.2">
      <c r="B270" s="63" t="s">
        <v>172</v>
      </c>
      <c r="C270" s="59" t="s">
        <v>137</v>
      </c>
      <c r="D270" s="59">
        <v>1</v>
      </c>
      <c r="E270" s="60" t="s">
        <v>39</v>
      </c>
    </row>
    <row r="271" spans="2:5" x14ac:dyDescent="0.2">
      <c r="B271" s="63" t="s">
        <v>173</v>
      </c>
      <c r="C271" s="59" t="s">
        <v>138</v>
      </c>
      <c r="D271" s="59">
        <v>1</v>
      </c>
      <c r="E271" s="60" t="s">
        <v>39</v>
      </c>
    </row>
    <row r="272" spans="2:5" x14ac:dyDescent="0.2">
      <c r="B272" s="41"/>
      <c r="C272" s="58"/>
      <c r="D272" s="58"/>
      <c r="E272" s="41"/>
    </row>
    <row r="273" spans="2:5" ht="41.45" customHeight="1" x14ac:dyDescent="0.2">
      <c r="B273" s="194" t="s">
        <v>174</v>
      </c>
      <c r="C273" s="194"/>
      <c r="D273" s="55" t="s">
        <v>183</v>
      </c>
      <c r="E273" s="55" t="s">
        <v>184</v>
      </c>
    </row>
    <row r="274" spans="2:5" ht="28.9" customHeight="1" x14ac:dyDescent="0.2">
      <c r="B274" s="195" t="s">
        <v>166</v>
      </c>
      <c r="C274" s="195"/>
      <c r="D274" s="150"/>
      <c r="E274" s="68">
        <f>D274*1.23</f>
        <v>0</v>
      </c>
    </row>
    <row r="275" spans="2:5" ht="28.15" customHeight="1" x14ac:dyDescent="0.2">
      <c r="B275" s="195" t="s">
        <v>262</v>
      </c>
      <c r="C275" s="195"/>
      <c r="D275" s="150"/>
      <c r="E275" s="68">
        <f t="shared" ref="E275:E280" si="3">D275*1.23</f>
        <v>0</v>
      </c>
    </row>
    <row r="276" spans="2:5" ht="29.45" customHeight="1" x14ac:dyDescent="0.2">
      <c r="B276" s="195" t="s">
        <v>167</v>
      </c>
      <c r="C276" s="195"/>
      <c r="D276" s="150"/>
      <c r="E276" s="68">
        <f t="shared" si="3"/>
        <v>0</v>
      </c>
    </row>
    <row r="277" spans="2:5" ht="27.6" customHeight="1" x14ac:dyDescent="0.2">
      <c r="B277" s="195" t="s">
        <v>232</v>
      </c>
      <c r="C277" s="195"/>
      <c r="D277" s="150"/>
      <c r="E277" s="68">
        <f t="shared" si="3"/>
        <v>0</v>
      </c>
    </row>
    <row r="278" spans="2:5" ht="27.6" customHeight="1" x14ac:dyDescent="0.2">
      <c r="B278" s="195" t="s">
        <v>178</v>
      </c>
      <c r="C278" s="195"/>
      <c r="D278" s="150"/>
      <c r="E278" s="68">
        <f t="shared" si="3"/>
        <v>0</v>
      </c>
    </row>
    <row r="279" spans="2:5" ht="25.9" customHeight="1" x14ac:dyDescent="0.2">
      <c r="B279" s="195" t="s">
        <v>177</v>
      </c>
      <c r="C279" s="195"/>
      <c r="D279" s="150"/>
      <c r="E279" s="68">
        <f t="shared" si="3"/>
        <v>0</v>
      </c>
    </row>
    <row r="280" spans="2:5" ht="25.15" customHeight="1" x14ac:dyDescent="0.2">
      <c r="B280" s="195" t="s">
        <v>176</v>
      </c>
      <c r="C280" s="195"/>
      <c r="D280" s="150"/>
      <c r="E280" s="68">
        <f t="shared" si="3"/>
        <v>0</v>
      </c>
    </row>
    <row r="281" spans="2:5" ht="15" thickBot="1" x14ac:dyDescent="0.25"/>
    <row r="282" spans="2:5" ht="23.45" customHeight="1" thickBot="1" x14ac:dyDescent="0.25">
      <c r="B282" s="221" t="s">
        <v>199</v>
      </c>
      <c r="C282" s="222"/>
      <c r="D282" s="152"/>
      <c r="E282" s="79" t="s">
        <v>182</v>
      </c>
    </row>
    <row r="284" spans="2:5" ht="30" customHeight="1" x14ac:dyDescent="0.2">
      <c r="B284" s="209" t="s">
        <v>314</v>
      </c>
      <c r="C284" s="209"/>
      <c r="D284" s="209"/>
      <c r="E284" s="209"/>
    </row>
    <row r="285" spans="2:5" ht="15" thickBot="1" x14ac:dyDescent="0.25"/>
    <row r="286" spans="2:5" ht="15" thickBot="1" x14ac:dyDescent="0.25">
      <c r="B286" s="10" t="s">
        <v>8</v>
      </c>
      <c r="C286" s="11" t="s">
        <v>9</v>
      </c>
      <c r="D286" s="11" t="s">
        <v>37</v>
      </c>
      <c r="E286" s="11" t="s">
        <v>36</v>
      </c>
    </row>
    <row r="287" spans="2:5" ht="15" thickBot="1" x14ac:dyDescent="0.25">
      <c r="B287" s="4">
        <v>1</v>
      </c>
      <c r="C287" s="2" t="s">
        <v>139</v>
      </c>
      <c r="D287" s="2" t="s">
        <v>39</v>
      </c>
      <c r="E287" s="2">
        <v>4</v>
      </c>
    </row>
    <row r="288" spans="2:5" ht="15" thickBot="1" x14ac:dyDescent="0.25">
      <c r="B288" s="4">
        <v>2</v>
      </c>
      <c r="C288" s="2" t="s">
        <v>106</v>
      </c>
      <c r="D288" s="2" t="s">
        <v>39</v>
      </c>
      <c r="E288" s="2">
        <v>4</v>
      </c>
    </row>
    <row r="289" spans="2:5" ht="15" thickBot="1" x14ac:dyDescent="0.25">
      <c r="B289" s="4">
        <v>3</v>
      </c>
      <c r="C289" s="2" t="s">
        <v>140</v>
      </c>
      <c r="D289" s="2" t="s">
        <v>39</v>
      </c>
      <c r="E289" s="2">
        <v>1</v>
      </c>
    </row>
    <row r="290" spans="2:5" ht="30" customHeight="1" x14ac:dyDescent="0.2">
      <c r="B290" s="194" t="s">
        <v>174</v>
      </c>
      <c r="C290" s="194"/>
      <c r="D290" s="64" t="s">
        <v>183</v>
      </c>
      <c r="E290" s="64" t="s">
        <v>184</v>
      </c>
    </row>
    <row r="291" spans="2:5" ht="30" customHeight="1" x14ac:dyDescent="0.2">
      <c r="B291" s="195" t="s">
        <v>200</v>
      </c>
      <c r="C291" s="195"/>
      <c r="D291" s="150"/>
      <c r="E291" s="68">
        <f>D291*1.23</f>
        <v>0</v>
      </c>
    </row>
    <row r="294" spans="2:5" ht="30" customHeight="1" x14ac:dyDescent="0.25">
      <c r="B294" s="213" t="s">
        <v>315</v>
      </c>
      <c r="C294" s="213"/>
      <c r="D294" s="213"/>
      <c r="E294" s="213"/>
    </row>
    <row r="295" spans="2:5" ht="15" thickBot="1" x14ac:dyDescent="0.25"/>
    <row r="296" spans="2:5" ht="15" thickBot="1" x14ac:dyDescent="0.25">
      <c r="B296" s="10" t="s">
        <v>8</v>
      </c>
      <c r="C296" s="11" t="s">
        <v>9</v>
      </c>
      <c r="D296" s="11" t="s">
        <v>37</v>
      </c>
      <c r="E296" s="11" t="s">
        <v>36</v>
      </c>
    </row>
    <row r="297" spans="2:5" ht="29.25" thickBot="1" x14ac:dyDescent="0.25">
      <c r="B297" s="71">
        <v>1</v>
      </c>
      <c r="C297" s="2" t="s">
        <v>141</v>
      </c>
      <c r="D297" s="2" t="s">
        <v>39</v>
      </c>
      <c r="E297" s="2">
        <v>2</v>
      </c>
    </row>
    <row r="298" spans="2:5" ht="15" thickBot="1" x14ac:dyDescent="0.25">
      <c r="B298" s="71">
        <v>2</v>
      </c>
      <c r="C298" s="2" t="s">
        <v>110</v>
      </c>
      <c r="D298" s="2" t="s">
        <v>39</v>
      </c>
      <c r="E298" s="2">
        <v>2</v>
      </c>
    </row>
    <row r="299" spans="2:5" ht="15" thickBot="1" x14ac:dyDescent="0.25">
      <c r="B299" s="71">
        <v>3</v>
      </c>
      <c r="C299" s="2" t="s">
        <v>111</v>
      </c>
      <c r="D299" s="2" t="s">
        <v>39</v>
      </c>
      <c r="E299" s="2">
        <v>2</v>
      </c>
    </row>
    <row r="300" spans="2:5" ht="15" thickBot="1" x14ac:dyDescent="0.25">
      <c r="B300" s="71">
        <v>4</v>
      </c>
      <c r="C300" s="2" t="s">
        <v>142</v>
      </c>
      <c r="D300" s="2" t="s">
        <v>39</v>
      </c>
      <c r="E300" s="2">
        <v>2</v>
      </c>
    </row>
    <row r="301" spans="2:5" ht="30" customHeight="1" x14ac:dyDescent="0.2">
      <c r="B301" s="194" t="s">
        <v>174</v>
      </c>
      <c r="C301" s="194"/>
      <c r="D301" s="64" t="s">
        <v>183</v>
      </c>
      <c r="E301" s="64" t="s">
        <v>184</v>
      </c>
    </row>
    <row r="302" spans="2:5" ht="30" customHeight="1" x14ac:dyDescent="0.2">
      <c r="B302" s="195" t="s">
        <v>193</v>
      </c>
      <c r="C302" s="195"/>
      <c r="D302" s="150"/>
      <c r="E302" s="68">
        <f>D302*1.23</f>
        <v>0</v>
      </c>
    </row>
    <row r="305" spans="2:5" ht="30" customHeight="1" x14ac:dyDescent="0.2">
      <c r="B305" s="194" t="s">
        <v>316</v>
      </c>
      <c r="C305" s="194"/>
      <c r="D305" s="194"/>
      <c r="E305" s="194"/>
    </row>
    <row r="306" spans="2:5" ht="15" thickBot="1" x14ac:dyDescent="0.25"/>
    <row r="307" spans="2:5" ht="15" thickBot="1" x14ac:dyDescent="0.25">
      <c r="B307" s="10" t="s">
        <v>8</v>
      </c>
      <c r="C307" s="11" t="s">
        <v>9</v>
      </c>
      <c r="D307" s="11" t="s">
        <v>37</v>
      </c>
      <c r="E307" s="11" t="s">
        <v>36</v>
      </c>
    </row>
    <row r="308" spans="2:5" ht="29.25" thickBot="1" x14ac:dyDescent="0.25">
      <c r="B308" s="4">
        <v>1</v>
      </c>
      <c r="C308" s="2" t="s">
        <v>201</v>
      </c>
      <c r="D308" s="2" t="s">
        <v>113</v>
      </c>
      <c r="E308" s="2">
        <v>1</v>
      </c>
    </row>
    <row r="309" spans="2:5" ht="30" customHeight="1" x14ac:dyDescent="0.2">
      <c r="B309" s="194" t="s">
        <v>174</v>
      </c>
      <c r="C309" s="194"/>
      <c r="D309" s="64" t="s">
        <v>183</v>
      </c>
      <c r="E309" s="64" t="s">
        <v>184</v>
      </c>
    </row>
    <row r="310" spans="2:5" ht="30" customHeight="1" x14ac:dyDescent="0.2">
      <c r="B310" s="195" t="s">
        <v>202</v>
      </c>
      <c r="C310" s="195"/>
      <c r="D310" s="150"/>
      <c r="E310" s="68">
        <f>D310*1.23</f>
        <v>0</v>
      </c>
    </row>
    <row r="313" spans="2:5" ht="30" customHeight="1" x14ac:dyDescent="0.25">
      <c r="B313" s="213" t="s">
        <v>317</v>
      </c>
      <c r="C313" s="213"/>
      <c r="D313" s="213"/>
      <c r="E313" s="213"/>
    </row>
    <row r="314" spans="2:5" ht="15" thickBot="1" x14ac:dyDescent="0.25"/>
    <row r="315" spans="2:5" ht="15" thickBot="1" x14ac:dyDescent="0.25">
      <c r="B315" s="10" t="s">
        <v>8</v>
      </c>
      <c r="C315" s="11" t="s">
        <v>9</v>
      </c>
      <c r="D315" s="11" t="s">
        <v>37</v>
      </c>
      <c r="E315" s="11" t="s">
        <v>36</v>
      </c>
    </row>
    <row r="316" spans="2:5" ht="14.45" customHeight="1" x14ac:dyDescent="0.2">
      <c r="B316" s="202">
        <v>1</v>
      </c>
      <c r="C316" s="223" t="s">
        <v>143</v>
      </c>
      <c r="D316" s="202" t="s">
        <v>39</v>
      </c>
      <c r="E316" s="202">
        <v>45</v>
      </c>
    </row>
    <row r="317" spans="2:5" ht="15" thickBot="1" x14ac:dyDescent="0.25">
      <c r="B317" s="203"/>
      <c r="C317" s="224"/>
      <c r="D317" s="203"/>
      <c r="E317" s="203"/>
    </row>
    <row r="318" spans="2:5" ht="30" customHeight="1" x14ac:dyDescent="0.2">
      <c r="B318" s="194" t="s">
        <v>174</v>
      </c>
      <c r="C318" s="194"/>
      <c r="D318" s="64" t="s">
        <v>183</v>
      </c>
      <c r="E318" s="64" t="s">
        <v>184</v>
      </c>
    </row>
    <row r="319" spans="2:5" ht="30" customHeight="1" x14ac:dyDescent="0.2">
      <c r="B319" s="195" t="s">
        <v>203</v>
      </c>
      <c r="C319" s="195"/>
      <c r="D319" s="150"/>
      <c r="E319" s="68">
        <f>D319*1.23</f>
        <v>0</v>
      </c>
    </row>
    <row r="322" spans="2:5" ht="30" customHeight="1" x14ac:dyDescent="0.25">
      <c r="B322" s="213" t="s">
        <v>319</v>
      </c>
      <c r="C322" s="213"/>
      <c r="D322" s="213"/>
      <c r="E322" s="213"/>
    </row>
    <row r="323" spans="2:5" ht="15" thickBot="1" x14ac:dyDescent="0.25"/>
    <row r="324" spans="2:5" ht="15" thickBot="1" x14ac:dyDescent="0.25">
      <c r="B324" s="10" t="s">
        <v>8</v>
      </c>
      <c r="C324" s="11" t="s">
        <v>9</v>
      </c>
      <c r="D324" s="11" t="s">
        <v>37</v>
      </c>
      <c r="E324" s="11" t="s">
        <v>36</v>
      </c>
    </row>
    <row r="325" spans="2:5" x14ac:dyDescent="0.2">
      <c r="B325" s="202">
        <v>1</v>
      </c>
      <c r="C325" s="202" t="s">
        <v>245</v>
      </c>
      <c r="D325" s="202" t="s">
        <v>39</v>
      </c>
      <c r="E325" s="202">
        <v>2</v>
      </c>
    </row>
    <row r="326" spans="2:5" ht="15" thickBot="1" x14ac:dyDescent="0.25">
      <c r="B326" s="203"/>
      <c r="C326" s="203"/>
      <c r="D326" s="203"/>
      <c r="E326" s="203"/>
    </row>
    <row r="327" spans="2:5" ht="30" customHeight="1" x14ac:dyDescent="0.2">
      <c r="B327" s="194" t="s">
        <v>174</v>
      </c>
      <c r="C327" s="194"/>
      <c r="D327" s="64" t="s">
        <v>183</v>
      </c>
      <c r="E327" s="64" t="s">
        <v>184</v>
      </c>
    </row>
    <row r="328" spans="2:5" ht="30" customHeight="1" x14ac:dyDescent="0.2">
      <c r="B328" s="195" t="s">
        <v>193</v>
      </c>
      <c r="C328" s="195"/>
      <c r="D328" s="150"/>
      <c r="E328" s="68">
        <f>D328*1.23</f>
        <v>0</v>
      </c>
    </row>
    <row r="329" spans="2:5" ht="30.75" customHeight="1" x14ac:dyDescent="0.2"/>
    <row r="331" spans="2:5" ht="30" customHeight="1" x14ac:dyDescent="0.25">
      <c r="B331" s="214" t="s">
        <v>318</v>
      </c>
      <c r="C331" s="214"/>
      <c r="D331" s="214"/>
      <c r="E331" s="214"/>
    </row>
    <row r="332" spans="2:5" ht="15" thickBot="1" x14ac:dyDescent="0.25">
      <c r="B332" s="43" t="s">
        <v>8</v>
      </c>
      <c r="C332" s="80" t="s">
        <v>9</v>
      </c>
      <c r="D332" s="80" t="s">
        <v>37</v>
      </c>
      <c r="E332" s="80" t="s">
        <v>36</v>
      </c>
    </row>
    <row r="333" spans="2:5" x14ac:dyDescent="0.2">
      <c r="B333" s="202">
        <v>1</v>
      </c>
      <c r="C333" s="202" t="s">
        <v>144</v>
      </c>
      <c r="D333" s="202" t="s">
        <v>39</v>
      </c>
      <c r="E333" s="202">
        <v>2</v>
      </c>
    </row>
    <row r="334" spans="2:5" ht="15" thickBot="1" x14ac:dyDescent="0.25">
      <c r="B334" s="203"/>
      <c r="C334" s="203"/>
      <c r="D334" s="203"/>
      <c r="E334" s="203"/>
    </row>
    <row r="335" spans="2:5" ht="30" customHeight="1" x14ac:dyDescent="0.2">
      <c r="B335" s="194" t="s">
        <v>174</v>
      </c>
      <c r="C335" s="194"/>
      <c r="D335" s="64" t="s">
        <v>183</v>
      </c>
      <c r="E335" s="64" t="s">
        <v>184</v>
      </c>
    </row>
    <row r="336" spans="2:5" ht="30" customHeight="1" x14ac:dyDescent="0.2">
      <c r="B336" s="195" t="s">
        <v>193</v>
      </c>
      <c r="C336" s="195"/>
      <c r="D336" s="150"/>
      <c r="E336" s="68">
        <f>D336*1.23</f>
        <v>0</v>
      </c>
    </row>
    <row r="338" spans="2:5" ht="15" thickBot="1" x14ac:dyDescent="0.25"/>
    <row r="339" spans="2:5" ht="30" customHeight="1" thickBot="1" x14ac:dyDescent="0.3">
      <c r="B339" s="215" t="s">
        <v>320</v>
      </c>
      <c r="C339" s="216"/>
      <c r="D339" s="216"/>
      <c r="E339" s="217"/>
    </row>
    <row r="340" spans="2:5" ht="15" thickBot="1" x14ac:dyDescent="0.25"/>
    <row r="341" spans="2:5" ht="15" thickBot="1" x14ac:dyDescent="0.25">
      <c r="B341" s="10" t="s">
        <v>8</v>
      </c>
      <c r="C341" s="11" t="s">
        <v>9</v>
      </c>
      <c r="D341" s="11" t="s">
        <v>37</v>
      </c>
      <c r="E341" s="11" t="s">
        <v>36</v>
      </c>
    </row>
    <row r="342" spans="2:5" x14ac:dyDescent="0.2">
      <c r="B342" s="202">
        <v>1</v>
      </c>
      <c r="C342" s="202" t="s">
        <v>145</v>
      </c>
      <c r="D342" s="202" t="s">
        <v>39</v>
      </c>
      <c r="E342" s="202">
        <v>5</v>
      </c>
    </row>
    <row r="343" spans="2:5" ht="15" thickBot="1" x14ac:dyDescent="0.25">
      <c r="B343" s="203"/>
      <c r="C343" s="203"/>
      <c r="D343" s="203"/>
      <c r="E343" s="203"/>
    </row>
    <row r="344" spans="2:5" x14ac:dyDescent="0.2">
      <c r="B344" s="202">
        <v>2</v>
      </c>
      <c r="C344" s="202" t="s">
        <v>48</v>
      </c>
      <c r="D344" s="202" t="s">
        <v>39</v>
      </c>
      <c r="E344" s="202">
        <v>7</v>
      </c>
    </row>
    <row r="345" spans="2:5" ht="15" thickBot="1" x14ac:dyDescent="0.25">
      <c r="B345" s="203"/>
      <c r="C345" s="203"/>
      <c r="D345" s="203"/>
      <c r="E345" s="203"/>
    </row>
    <row r="346" spans="2:5" ht="30" customHeight="1" x14ac:dyDescent="0.2">
      <c r="B346" s="194" t="s">
        <v>174</v>
      </c>
      <c r="C346" s="194"/>
      <c r="D346" s="64" t="s">
        <v>183</v>
      </c>
      <c r="E346" s="64" t="s">
        <v>184</v>
      </c>
    </row>
    <row r="347" spans="2:5" ht="30" customHeight="1" x14ac:dyDescent="0.2">
      <c r="B347" s="195" t="s">
        <v>204</v>
      </c>
      <c r="C347" s="195"/>
      <c r="D347" s="150"/>
      <c r="E347" s="68">
        <f>D347*1.23</f>
        <v>0</v>
      </c>
    </row>
    <row r="349" spans="2:5" ht="15" thickBot="1" x14ac:dyDescent="0.25"/>
    <row r="350" spans="2:5" ht="30" customHeight="1" thickBot="1" x14ac:dyDescent="0.25">
      <c r="B350" s="218" t="s">
        <v>322</v>
      </c>
      <c r="C350" s="219"/>
      <c r="D350" s="219"/>
      <c r="E350" s="220"/>
    </row>
    <row r="351" spans="2:5" ht="15" thickBot="1" x14ac:dyDescent="0.25"/>
    <row r="352" spans="2:5" ht="15" thickBot="1" x14ac:dyDescent="0.25">
      <c r="B352" s="10" t="s">
        <v>8</v>
      </c>
      <c r="C352" s="11" t="s">
        <v>9</v>
      </c>
      <c r="D352" s="11" t="s">
        <v>37</v>
      </c>
      <c r="E352" s="11" t="s">
        <v>36</v>
      </c>
    </row>
    <row r="353" spans="2:5" x14ac:dyDescent="0.2">
      <c r="B353" s="202">
        <v>1</v>
      </c>
      <c r="C353" s="202" t="s">
        <v>61</v>
      </c>
      <c r="D353" s="202" t="s">
        <v>39</v>
      </c>
      <c r="E353" s="202">
        <v>26</v>
      </c>
    </row>
    <row r="354" spans="2:5" ht="15" thickBot="1" x14ac:dyDescent="0.25">
      <c r="B354" s="203"/>
      <c r="C354" s="203"/>
      <c r="D354" s="203"/>
      <c r="E354" s="203"/>
    </row>
    <row r="355" spans="2:5" ht="30" customHeight="1" x14ac:dyDescent="0.2">
      <c r="B355" s="194" t="s">
        <v>174</v>
      </c>
      <c r="C355" s="194"/>
      <c r="D355" s="64" t="s">
        <v>183</v>
      </c>
      <c r="E355" s="64" t="s">
        <v>184</v>
      </c>
    </row>
    <row r="356" spans="2:5" ht="30" customHeight="1" x14ac:dyDescent="0.2">
      <c r="B356" s="195" t="s">
        <v>193</v>
      </c>
      <c r="C356" s="195"/>
      <c r="D356" s="150"/>
      <c r="E356" s="68">
        <f>D356*1.23</f>
        <v>0</v>
      </c>
    </row>
    <row r="359" spans="2:5" ht="30" customHeight="1" x14ac:dyDescent="0.2">
      <c r="B359" s="209" t="s">
        <v>321</v>
      </c>
      <c r="C359" s="209"/>
      <c r="D359" s="209"/>
      <c r="E359" s="209"/>
    </row>
    <row r="360" spans="2:5" ht="15" thickBot="1" x14ac:dyDescent="0.25"/>
    <row r="361" spans="2:5" ht="15" thickBot="1" x14ac:dyDescent="0.25">
      <c r="B361" s="10" t="s">
        <v>8</v>
      </c>
      <c r="C361" s="11" t="s">
        <v>9</v>
      </c>
      <c r="D361" s="11" t="s">
        <v>37</v>
      </c>
      <c r="E361" s="11" t="s">
        <v>36</v>
      </c>
    </row>
    <row r="362" spans="2:5" x14ac:dyDescent="0.2">
      <c r="B362" s="202">
        <v>1</v>
      </c>
      <c r="C362" s="202" t="s">
        <v>246</v>
      </c>
      <c r="D362" s="202" t="s">
        <v>39</v>
      </c>
      <c r="E362" s="202">
        <v>5</v>
      </c>
    </row>
    <row r="363" spans="2:5" ht="15" thickBot="1" x14ac:dyDescent="0.25">
      <c r="B363" s="203"/>
      <c r="C363" s="203"/>
      <c r="D363" s="203"/>
      <c r="E363" s="203"/>
    </row>
    <row r="364" spans="2:5" ht="30" x14ac:dyDescent="0.2">
      <c r="B364" s="194" t="s">
        <v>174</v>
      </c>
      <c r="C364" s="194"/>
      <c r="D364" s="64" t="s">
        <v>183</v>
      </c>
      <c r="E364" s="64" t="s">
        <v>184</v>
      </c>
    </row>
    <row r="365" spans="2:5" ht="30" customHeight="1" x14ac:dyDescent="0.2">
      <c r="B365" s="195" t="s">
        <v>193</v>
      </c>
      <c r="C365" s="195"/>
      <c r="D365" s="150"/>
      <c r="E365" s="68">
        <f>D365*1.23</f>
        <v>0</v>
      </c>
    </row>
    <row r="368" spans="2:5" ht="30" customHeight="1" x14ac:dyDescent="0.25">
      <c r="B368" s="210" t="s">
        <v>323</v>
      </c>
      <c r="C368" s="211"/>
      <c r="D368" s="211"/>
      <c r="E368" s="212"/>
    </row>
    <row r="369" spans="2:6" ht="15" thickBot="1" x14ac:dyDescent="0.25"/>
    <row r="370" spans="2:6" ht="15" thickBot="1" x14ac:dyDescent="0.25">
      <c r="B370" s="10" t="s">
        <v>8</v>
      </c>
      <c r="C370" s="11" t="s">
        <v>9</v>
      </c>
      <c r="D370" s="11" t="s">
        <v>37</v>
      </c>
      <c r="E370" s="11" t="s">
        <v>36</v>
      </c>
    </row>
    <row r="371" spans="2:6" x14ac:dyDescent="0.2">
      <c r="B371" s="202">
        <v>1</v>
      </c>
      <c r="C371" s="202" t="s">
        <v>247</v>
      </c>
      <c r="D371" s="202" t="s">
        <v>39</v>
      </c>
      <c r="E371" s="202">
        <v>1</v>
      </c>
    </row>
    <row r="372" spans="2:6" ht="15" thickBot="1" x14ac:dyDescent="0.25">
      <c r="B372" s="203"/>
      <c r="C372" s="203"/>
      <c r="D372" s="203"/>
      <c r="E372" s="203"/>
    </row>
    <row r="373" spans="2:6" ht="30" customHeight="1" x14ac:dyDescent="0.2">
      <c r="B373" s="194" t="s">
        <v>174</v>
      </c>
      <c r="C373" s="194"/>
      <c r="D373" s="64" t="s">
        <v>183</v>
      </c>
      <c r="E373" s="64" t="s">
        <v>184</v>
      </c>
      <c r="F373" s="82"/>
    </row>
    <row r="374" spans="2:6" ht="30" customHeight="1" x14ac:dyDescent="0.2">
      <c r="B374" s="195" t="s">
        <v>193</v>
      </c>
      <c r="C374" s="195"/>
      <c r="D374" s="150"/>
      <c r="E374" s="68">
        <f>D374*1.23</f>
        <v>0</v>
      </c>
      <c r="F374" s="81"/>
    </row>
    <row r="377" spans="2:6" ht="30" customHeight="1" x14ac:dyDescent="0.25">
      <c r="B377" s="210" t="s">
        <v>324</v>
      </c>
      <c r="C377" s="211"/>
      <c r="D377" s="211"/>
      <c r="E377" s="212"/>
    </row>
    <row r="378" spans="2:6" ht="15" thickBot="1" x14ac:dyDescent="0.25"/>
    <row r="379" spans="2:6" ht="16.5" thickBot="1" x14ac:dyDescent="0.25">
      <c r="B379" s="1" t="s">
        <v>146</v>
      </c>
      <c r="C379" s="11" t="s">
        <v>9</v>
      </c>
      <c r="D379" s="11" t="s">
        <v>37</v>
      </c>
      <c r="E379" s="11" t="s">
        <v>36</v>
      </c>
    </row>
    <row r="380" spans="2:6" x14ac:dyDescent="0.2">
      <c r="B380" s="202">
        <v>1</v>
      </c>
      <c r="C380" s="202" t="s">
        <v>147</v>
      </c>
      <c r="D380" s="202" t="s">
        <v>39</v>
      </c>
      <c r="E380" s="202">
        <v>10</v>
      </c>
    </row>
    <row r="381" spans="2:6" ht="15" thickBot="1" x14ac:dyDescent="0.25">
      <c r="B381" s="203"/>
      <c r="C381" s="203"/>
      <c r="D381" s="203"/>
      <c r="E381" s="203"/>
    </row>
    <row r="382" spans="2:6" x14ac:dyDescent="0.2">
      <c r="B382" s="202">
        <v>2</v>
      </c>
      <c r="C382" s="202" t="s">
        <v>148</v>
      </c>
      <c r="D382" s="202" t="s">
        <v>39</v>
      </c>
      <c r="E382" s="202">
        <v>2</v>
      </c>
    </row>
    <row r="383" spans="2:6" ht="15" thickBot="1" x14ac:dyDescent="0.25">
      <c r="B383" s="203"/>
      <c r="C383" s="203"/>
      <c r="D383" s="203"/>
      <c r="E383" s="203"/>
    </row>
    <row r="384" spans="2:6" ht="30" customHeight="1" x14ac:dyDescent="0.2">
      <c r="B384" s="194" t="s">
        <v>174</v>
      </c>
      <c r="C384" s="194"/>
      <c r="D384" s="64" t="s">
        <v>183</v>
      </c>
      <c r="E384" s="64" t="s">
        <v>184</v>
      </c>
    </row>
    <row r="385" spans="2:5" ht="30" customHeight="1" x14ac:dyDescent="0.2">
      <c r="B385" s="195" t="s">
        <v>193</v>
      </c>
      <c r="C385" s="195"/>
      <c r="D385" s="150"/>
      <c r="E385" s="68">
        <f>D385*1.23</f>
        <v>0</v>
      </c>
    </row>
    <row r="388" spans="2:5" ht="30" customHeight="1" x14ac:dyDescent="0.25">
      <c r="B388" s="210" t="s">
        <v>325</v>
      </c>
      <c r="C388" s="211"/>
      <c r="D388" s="211"/>
      <c r="E388" s="212"/>
    </row>
    <row r="389" spans="2:5" ht="15" thickBot="1" x14ac:dyDescent="0.25"/>
    <row r="390" spans="2:5" ht="15" thickBot="1" x14ac:dyDescent="0.25">
      <c r="B390" s="10" t="s">
        <v>8</v>
      </c>
      <c r="C390" s="11" t="s">
        <v>9</v>
      </c>
      <c r="D390" s="11" t="s">
        <v>37</v>
      </c>
      <c r="E390" s="11" t="s">
        <v>36</v>
      </c>
    </row>
    <row r="391" spans="2:5" ht="15.75" thickBot="1" x14ac:dyDescent="0.25">
      <c r="B391" s="4">
        <v>1</v>
      </c>
      <c r="C391" s="2" t="s">
        <v>149</v>
      </c>
      <c r="D391" s="12" t="s">
        <v>39</v>
      </c>
      <c r="E391" s="12">
        <v>1</v>
      </c>
    </row>
    <row r="392" spans="2:5" ht="15" thickBot="1" x14ac:dyDescent="0.25">
      <c r="B392" s="4">
        <v>2</v>
      </c>
      <c r="C392" s="2" t="s">
        <v>148</v>
      </c>
      <c r="D392" s="2" t="s">
        <v>39</v>
      </c>
      <c r="E392" s="2">
        <v>2</v>
      </c>
    </row>
    <row r="393" spans="2:5" ht="15" thickBot="1" x14ac:dyDescent="0.25">
      <c r="B393" s="4">
        <v>3</v>
      </c>
      <c r="C393" s="2" t="s">
        <v>131</v>
      </c>
      <c r="D393" s="2" t="s">
        <v>39</v>
      </c>
      <c r="E393" s="2">
        <v>7</v>
      </c>
    </row>
    <row r="394" spans="2:5" ht="15" thickBot="1" x14ac:dyDescent="0.25">
      <c r="B394" s="4">
        <v>4</v>
      </c>
      <c r="C394" s="2" t="s">
        <v>106</v>
      </c>
      <c r="D394" s="2" t="s">
        <v>39</v>
      </c>
      <c r="E394" s="2">
        <v>10</v>
      </c>
    </row>
    <row r="395" spans="2:5" ht="15" thickBot="1" x14ac:dyDescent="0.25">
      <c r="B395" s="4">
        <v>5</v>
      </c>
      <c r="C395" s="2" t="s">
        <v>150</v>
      </c>
      <c r="D395" s="2" t="s">
        <v>39</v>
      </c>
      <c r="E395" s="2">
        <v>25</v>
      </c>
    </row>
    <row r="396" spans="2:5" ht="15" thickBot="1" x14ac:dyDescent="0.25">
      <c r="B396" s="4">
        <v>6</v>
      </c>
      <c r="C396" s="2" t="s">
        <v>151</v>
      </c>
      <c r="D396" s="2" t="s">
        <v>39</v>
      </c>
      <c r="E396" s="2">
        <v>25</v>
      </c>
    </row>
    <row r="397" spans="2:5" ht="15" thickBot="1" x14ac:dyDescent="0.25">
      <c r="B397" s="4">
        <v>7</v>
      </c>
      <c r="C397" s="2" t="s">
        <v>152</v>
      </c>
      <c r="D397" s="2" t="s">
        <v>39</v>
      </c>
      <c r="E397" s="2">
        <v>1</v>
      </c>
    </row>
    <row r="398" spans="2:5" ht="30" customHeight="1" x14ac:dyDescent="0.2">
      <c r="B398" s="194" t="s">
        <v>174</v>
      </c>
      <c r="C398" s="194"/>
      <c r="D398" s="64" t="s">
        <v>183</v>
      </c>
      <c r="E398" s="64" t="s">
        <v>184</v>
      </c>
    </row>
    <row r="399" spans="2:5" ht="30" customHeight="1" x14ac:dyDescent="0.2">
      <c r="B399" s="195" t="s">
        <v>248</v>
      </c>
      <c r="C399" s="195"/>
      <c r="D399" s="150"/>
      <c r="E399" s="68">
        <f>D399*1.23</f>
        <v>0</v>
      </c>
    </row>
    <row r="400" spans="2:5" ht="30" customHeight="1" x14ac:dyDescent="0.2"/>
    <row r="402" spans="2:5" ht="30" customHeight="1" x14ac:dyDescent="0.25">
      <c r="B402" s="204" t="s">
        <v>326</v>
      </c>
      <c r="C402" s="205"/>
      <c r="D402" s="205"/>
      <c r="E402" s="206"/>
    </row>
    <row r="403" spans="2:5" ht="15" thickBot="1" x14ac:dyDescent="0.25"/>
    <row r="404" spans="2:5" ht="15" thickBot="1" x14ac:dyDescent="0.25">
      <c r="B404" s="10" t="s">
        <v>8</v>
      </c>
      <c r="C404" s="11" t="s">
        <v>9</v>
      </c>
      <c r="D404" s="11" t="s">
        <v>37</v>
      </c>
      <c r="E404" s="11" t="s">
        <v>36</v>
      </c>
    </row>
    <row r="405" spans="2:5" x14ac:dyDescent="0.2">
      <c r="B405" s="202">
        <v>1</v>
      </c>
      <c r="C405" s="202" t="s">
        <v>141</v>
      </c>
      <c r="D405" s="202" t="s">
        <v>39</v>
      </c>
      <c r="E405" s="202">
        <v>2</v>
      </c>
    </row>
    <row r="406" spans="2:5" ht="15" thickBot="1" x14ac:dyDescent="0.25">
      <c r="B406" s="203"/>
      <c r="C406" s="203"/>
      <c r="D406" s="203"/>
      <c r="E406" s="203"/>
    </row>
    <row r="407" spans="2:5" x14ac:dyDescent="0.2">
      <c r="B407" s="202">
        <v>2</v>
      </c>
      <c r="C407" s="202" t="s">
        <v>121</v>
      </c>
      <c r="D407" s="202" t="s">
        <v>39</v>
      </c>
      <c r="E407" s="202">
        <v>2</v>
      </c>
    </row>
    <row r="408" spans="2:5" ht="15" thickBot="1" x14ac:dyDescent="0.25">
      <c r="B408" s="203"/>
      <c r="C408" s="203"/>
      <c r="D408" s="203"/>
      <c r="E408" s="203"/>
    </row>
    <row r="409" spans="2:5" x14ac:dyDescent="0.2">
      <c r="B409" s="202">
        <v>3</v>
      </c>
      <c r="C409" s="202" t="s">
        <v>111</v>
      </c>
      <c r="D409" s="202" t="s">
        <v>39</v>
      </c>
      <c r="E409" s="202">
        <v>2</v>
      </c>
    </row>
    <row r="410" spans="2:5" ht="15" thickBot="1" x14ac:dyDescent="0.25">
      <c r="B410" s="203"/>
      <c r="C410" s="203"/>
      <c r="D410" s="203"/>
      <c r="E410" s="203"/>
    </row>
    <row r="411" spans="2:5" ht="15" thickBot="1" x14ac:dyDescent="0.25">
      <c r="B411" s="4">
        <v>4</v>
      </c>
      <c r="C411" s="2" t="s">
        <v>153</v>
      </c>
      <c r="D411" s="2" t="s">
        <v>39</v>
      </c>
      <c r="E411" s="2">
        <v>2</v>
      </c>
    </row>
    <row r="412" spans="2:5" ht="30" x14ac:dyDescent="0.2">
      <c r="B412" s="194" t="s">
        <v>174</v>
      </c>
      <c r="C412" s="194"/>
      <c r="D412" s="64" t="s">
        <v>183</v>
      </c>
      <c r="E412" s="64" t="s">
        <v>184</v>
      </c>
    </row>
    <row r="413" spans="2:5" ht="30" customHeight="1" x14ac:dyDescent="0.2">
      <c r="B413" s="195" t="s">
        <v>193</v>
      </c>
      <c r="C413" s="195"/>
      <c r="D413" s="150"/>
      <c r="E413" s="68">
        <f>D413*1.23</f>
        <v>0</v>
      </c>
    </row>
    <row r="416" spans="2:5" ht="30" customHeight="1" x14ac:dyDescent="0.2">
      <c r="B416" s="191" t="s">
        <v>327</v>
      </c>
      <c r="C416" s="192"/>
      <c r="D416" s="192"/>
      <c r="E416" s="193"/>
    </row>
    <row r="417" spans="2:5" ht="15" thickBot="1" x14ac:dyDescent="0.25"/>
    <row r="418" spans="2:5" ht="15" thickBot="1" x14ac:dyDescent="0.25">
      <c r="B418" s="10" t="s">
        <v>8</v>
      </c>
      <c r="C418" s="11" t="s">
        <v>9</v>
      </c>
      <c r="D418" s="11" t="s">
        <v>37</v>
      </c>
      <c r="E418" s="11" t="s">
        <v>36</v>
      </c>
    </row>
    <row r="419" spans="2:5" x14ac:dyDescent="0.2">
      <c r="B419" s="202">
        <v>1</v>
      </c>
      <c r="C419" s="207" t="s">
        <v>65</v>
      </c>
      <c r="D419" s="202" t="s">
        <v>39</v>
      </c>
      <c r="E419" s="202">
        <v>1</v>
      </c>
    </row>
    <row r="420" spans="2:5" ht="15" thickBot="1" x14ac:dyDescent="0.25">
      <c r="B420" s="203"/>
      <c r="C420" s="208"/>
      <c r="D420" s="203"/>
      <c r="E420" s="203"/>
    </row>
    <row r="421" spans="2:5" ht="30" customHeight="1" x14ac:dyDescent="0.2">
      <c r="B421" s="194" t="s">
        <v>174</v>
      </c>
      <c r="C421" s="194"/>
      <c r="D421" s="64" t="s">
        <v>183</v>
      </c>
      <c r="E421" s="64" t="s">
        <v>184</v>
      </c>
    </row>
    <row r="422" spans="2:5" ht="30" customHeight="1" x14ac:dyDescent="0.2">
      <c r="B422" s="195" t="s">
        <v>193</v>
      </c>
      <c r="C422" s="195"/>
      <c r="D422" s="150">
        <v>0</v>
      </c>
      <c r="E422" s="68">
        <f>D422*1.23</f>
        <v>0</v>
      </c>
    </row>
    <row r="425" spans="2:5" ht="46.5" customHeight="1" thickBot="1" x14ac:dyDescent="0.25">
      <c r="B425" s="191" t="s">
        <v>362</v>
      </c>
      <c r="C425" s="192"/>
      <c r="D425" s="192"/>
      <c r="E425" s="193"/>
    </row>
    <row r="426" spans="2:5" ht="46.5" customHeight="1" thickBot="1" x14ac:dyDescent="0.25">
      <c r="B426" s="10" t="s">
        <v>8</v>
      </c>
      <c r="C426" s="11" t="s">
        <v>9</v>
      </c>
      <c r="D426" s="11" t="s">
        <v>37</v>
      </c>
      <c r="E426" s="11" t="s">
        <v>36</v>
      </c>
    </row>
    <row r="427" spans="2:5" ht="15" x14ac:dyDescent="0.2">
      <c r="B427" s="21" t="s">
        <v>52</v>
      </c>
      <c r="C427" s="190" t="s">
        <v>363</v>
      </c>
      <c r="D427" s="21" t="s">
        <v>67</v>
      </c>
      <c r="E427" s="21">
        <v>1</v>
      </c>
    </row>
    <row r="428" spans="2:5" ht="15" x14ac:dyDescent="0.2">
      <c r="B428" s="21" t="s">
        <v>53</v>
      </c>
      <c r="C428" s="190" t="s">
        <v>364</v>
      </c>
      <c r="D428" s="21" t="s">
        <v>67</v>
      </c>
      <c r="E428" s="21">
        <v>2</v>
      </c>
    </row>
    <row r="429" spans="2:5" ht="15" x14ac:dyDescent="0.2">
      <c r="B429" s="21" t="s">
        <v>54</v>
      </c>
      <c r="C429" s="190" t="s">
        <v>365</v>
      </c>
      <c r="D429" s="21" t="s">
        <v>67</v>
      </c>
      <c r="E429" s="21">
        <v>1</v>
      </c>
    </row>
    <row r="430" spans="2:5" ht="15" x14ac:dyDescent="0.2">
      <c r="B430" s="21" t="s">
        <v>55</v>
      </c>
      <c r="C430" s="190" t="s">
        <v>366</v>
      </c>
      <c r="D430" s="21" t="s">
        <v>67</v>
      </c>
      <c r="E430" s="21">
        <v>1</v>
      </c>
    </row>
    <row r="431" spans="2:5" ht="15" x14ac:dyDescent="0.2">
      <c r="B431" s="21" t="s">
        <v>56</v>
      </c>
      <c r="C431" s="190" t="s">
        <v>367</v>
      </c>
      <c r="D431" s="21" t="s">
        <v>67</v>
      </c>
      <c r="E431" s="21">
        <v>8</v>
      </c>
    </row>
    <row r="432" spans="2:5" ht="15" x14ac:dyDescent="0.2">
      <c r="B432" s="21" t="s">
        <v>57</v>
      </c>
      <c r="C432" s="190" t="s">
        <v>368</v>
      </c>
      <c r="D432" s="21" t="s">
        <v>67</v>
      </c>
      <c r="E432" s="21">
        <v>4</v>
      </c>
    </row>
    <row r="433" spans="2:5" ht="15" x14ac:dyDescent="0.2">
      <c r="B433" s="21" t="s">
        <v>168</v>
      </c>
      <c r="C433" s="190" t="s">
        <v>369</v>
      </c>
      <c r="D433" s="21" t="s">
        <v>67</v>
      </c>
      <c r="E433" s="21">
        <v>1</v>
      </c>
    </row>
    <row r="434" spans="2:5" ht="15" x14ac:dyDescent="0.2">
      <c r="B434" s="21" t="s">
        <v>169</v>
      </c>
      <c r="C434" s="190" t="s">
        <v>370</v>
      </c>
      <c r="D434" s="21" t="s">
        <v>67</v>
      </c>
      <c r="E434" s="21">
        <v>1</v>
      </c>
    </row>
    <row r="435" spans="2:5" ht="15" x14ac:dyDescent="0.2">
      <c r="B435" s="21" t="s">
        <v>170</v>
      </c>
      <c r="C435" s="190" t="s">
        <v>371</v>
      </c>
      <c r="D435" s="21" t="s">
        <v>67</v>
      </c>
      <c r="E435" s="21">
        <v>1</v>
      </c>
    </row>
    <row r="436" spans="2:5" ht="15" x14ac:dyDescent="0.2">
      <c r="B436" s="21" t="s">
        <v>87</v>
      </c>
      <c r="C436" s="190" t="s">
        <v>372</v>
      </c>
      <c r="D436" s="21" t="s">
        <v>67</v>
      </c>
      <c r="E436" s="21">
        <v>1</v>
      </c>
    </row>
    <row r="437" spans="2:5" ht="15" x14ac:dyDescent="0.2">
      <c r="B437" s="21" t="s">
        <v>171</v>
      </c>
      <c r="C437" s="190" t="s">
        <v>373</v>
      </c>
      <c r="D437" s="21" t="s">
        <v>67</v>
      </c>
      <c r="E437" s="21">
        <v>1</v>
      </c>
    </row>
    <row r="438" spans="2:5" ht="30" x14ac:dyDescent="0.2">
      <c r="B438" s="194" t="s">
        <v>174</v>
      </c>
      <c r="C438" s="194"/>
      <c r="D438" s="183" t="s">
        <v>183</v>
      </c>
      <c r="E438" s="183" t="s">
        <v>184</v>
      </c>
    </row>
    <row r="439" spans="2:5" ht="30" customHeight="1" x14ac:dyDescent="0.2">
      <c r="B439" s="195" t="s">
        <v>193</v>
      </c>
      <c r="C439" s="195"/>
      <c r="D439" s="150">
        <v>0</v>
      </c>
      <c r="E439" s="68">
        <f>D439*1.23</f>
        <v>0</v>
      </c>
    </row>
  </sheetData>
  <mergeCells count="239">
    <mergeCell ref="B52:E52"/>
    <mergeCell ref="B54:B55"/>
    <mergeCell ref="G4:H5"/>
    <mergeCell ref="B12:C12"/>
    <mergeCell ref="B13:C13"/>
    <mergeCell ref="B14:C14"/>
    <mergeCell ref="B15:C15"/>
    <mergeCell ref="B16:C16"/>
    <mergeCell ref="B17:C17"/>
    <mergeCell ref="B21:C21"/>
    <mergeCell ref="B18:C18"/>
    <mergeCell ref="B19:C19"/>
    <mergeCell ref="C54:C55"/>
    <mergeCell ref="D54:D55"/>
    <mergeCell ref="E54:E55"/>
    <mergeCell ref="B104:E104"/>
    <mergeCell ref="B112:E112"/>
    <mergeCell ref="B101:C101"/>
    <mergeCell ref="B102:C102"/>
    <mergeCell ref="B109:C109"/>
    <mergeCell ref="B110:C110"/>
    <mergeCell ref="B3:E3"/>
    <mergeCell ref="B25:B26"/>
    <mergeCell ref="C25:C26"/>
    <mergeCell ref="D25:D26"/>
    <mergeCell ref="E25:E26"/>
    <mergeCell ref="B23:E23"/>
    <mergeCell ref="B44:C44"/>
    <mergeCell ref="B45:C45"/>
    <mergeCell ref="B46:C46"/>
    <mergeCell ref="B47:C47"/>
    <mergeCell ref="B50:C50"/>
    <mergeCell ref="B48:C48"/>
    <mergeCell ref="B68:C68"/>
    <mergeCell ref="B77:C77"/>
    <mergeCell ref="B69:C69"/>
    <mergeCell ref="B70:C70"/>
    <mergeCell ref="B71:C71"/>
    <mergeCell ref="B72:C72"/>
    <mergeCell ref="B80:E80"/>
    <mergeCell ref="B96:B97"/>
    <mergeCell ref="C96:C97"/>
    <mergeCell ref="D96:D97"/>
    <mergeCell ref="E96:E97"/>
    <mergeCell ref="B89:C89"/>
    <mergeCell ref="B90:C90"/>
    <mergeCell ref="B93:E93"/>
    <mergeCell ref="B73:C73"/>
    <mergeCell ref="B74:C74"/>
    <mergeCell ref="B75:C75"/>
    <mergeCell ref="B206:E206"/>
    <mergeCell ref="B171:E171"/>
    <mergeCell ref="B195:E195"/>
    <mergeCell ref="B182:E182"/>
    <mergeCell ref="B173:B174"/>
    <mergeCell ref="C173:C174"/>
    <mergeCell ref="D173:D174"/>
    <mergeCell ref="E173:E174"/>
    <mergeCell ref="B176:B177"/>
    <mergeCell ref="C176:C177"/>
    <mergeCell ref="D176:D177"/>
    <mergeCell ref="E176:E177"/>
    <mergeCell ref="B183:C183"/>
    <mergeCell ref="B184:C184"/>
    <mergeCell ref="B185:C185"/>
    <mergeCell ref="B186:C186"/>
    <mergeCell ref="B187:C187"/>
    <mergeCell ref="B188:C188"/>
    <mergeCell ref="B190:C190"/>
    <mergeCell ref="B192:C192"/>
    <mergeCell ref="B202:C202"/>
    <mergeCell ref="B203:C203"/>
    <mergeCell ref="C257:C258"/>
    <mergeCell ref="D257:D258"/>
    <mergeCell ref="E257:E258"/>
    <mergeCell ref="B232:C232"/>
    <mergeCell ref="B233:C233"/>
    <mergeCell ref="B227:E227"/>
    <mergeCell ref="B209:B210"/>
    <mergeCell ref="C209:C210"/>
    <mergeCell ref="D209:D210"/>
    <mergeCell ref="E209:E210"/>
    <mergeCell ref="B212:B213"/>
    <mergeCell ref="C212:C213"/>
    <mergeCell ref="D212:D213"/>
    <mergeCell ref="E212:E213"/>
    <mergeCell ref="B230:B231"/>
    <mergeCell ref="C230:C231"/>
    <mergeCell ref="D230:D231"/>
    <mergeCell ref="E230:E231"/>
    <mergeCell ref="B219:E219"/>
    <mergeCell ref="B215:C215"/>
    <mergeCell ref="B216:C216"/>
    <mergeCell ref="B223:C223"/>
    <mergeCell ref="B224:C224"/>
    <mergeCell ref="B316:B317"/>
    <mergeCell ref="C316:C317"/>
    <mergeCell ref="D316:D317"/>
    <mergeCell ref="E316:E317"/>
    <mergeCell ref="B318:C318"/>
    <mergeCell ref="B319:C319"/>
    <mergeCell ref="B294:E294"/>
    <mergeCell ref="B301:C301"/>
    <mergeCell ref="B302:C302"/>
    <mergeCell ref="B309:C309"/>
    <mergeCell ref="B310:C310"/>
    <mergeCell ref="B305:E305"/>
    <mergeCell ref="D342:D343"/>
    <mergeCell ref="E342:E343"/>
    <mergeCell ref="B333:B334"/>
    <mergeCell ref="C333:C334"/>
    <mergeCell ref="D333:D334"/>
    <mergeCell ref="E333:E334"/>
    <mergeCell ref="B327:C327"/>
    <mergeCell ref="B328:C328"/>
    <mergeCell ref="B325:B326"/>
    <mergeCell ref="C325:C326"/>
    <mergeCell ref="D325:D326"/>
    <mergeCell ref="E325:E326"/>
    <mergeCell ref="B398:C398"/>
    <mergeCell ref="B399:C399"/>
    <mergeCell ref="B364:C364"/>
    <mergeCell ref="B365:C365"/>
    <mergeCell ref="B353:B354"/>
    <mergeCell ref="C353:C354"/>
    <mergeCell ref="D353:D354"/>
    <mergeCell ref="E353:E354"/>
    <mergeCell ref="B344:B345"/>
    <mergeCell ref="C344:C345"/>
    <mergeCell ref="D344:D345"/>
    <mergeCell ref="E344:E345"/>
    <mergeCell ref="B355:C355"/>
    <mergeCell ref="B356:C356"/>
    <mergeCell ref="B382:B383"/>
    <mergeCell ref="C382:C383"/>
    <mergeCell ref="D382:D383"/>
    <mergeCell ref="E382:E383"/>
    <mergeCell ref="B380:B381"/>
    <mergeCell ref="C380:C381"/>
    <mergeCell ref="D380:D381"/>
    <mergeCell ref="E380:E381"/>
    <mergeCell ref="B388:E388"/>
    <mergeCell ref="B377:E377"/>
    <mergeCell ref="B236:E236"/>
    <mergeCell ref="B245:E245"/>
    <mergeCell ref="B251:C251"/>
    <mergeCell ref="B252:C252"/>
    <mergeCell ref="B255:E255"/>
    <mergeCell ref="B290:C290"/>
    <mergeCell ref="B291:C291"/>
    <mergeCell ref="B282:C282"/>
    <mergeCell ref="B284:E284"/>
    <mergeCell ref="B274:C274"/>
    <mergeCell ref="B275:C275"/>
    <mergeCell ref="B273:C273"/>
    <mergeCell ref="B276:C276"/>
    <mergeCell ref="B277:C277"/>
    <mergeCell ref="B278:C278"/>
    <mergeCell ref="B279:C279"/>
    <mergeCell ref="B280:C280"/>
    <mergeCell ref="B241:C241"/>
    <mergeCell ref="B242:C242"/>
    <mergeCell ref="B239:B240"/>
    <mergeCell ref="C239:C240"/>
    <mergeCell ref="D239:D240"/>
    <mergeCell ref="E239:E240"/>
    <mergeCell ref="B257:B258"/>
    <mergeCell ref="B385:C385"/>
    <mergeCell ref="B359:E359"/>
    <mergeCell ref="B368:E368"/>
    <mergeCell ref="B373:C373"/>
    <mergeCell ref="B374:C374"/>
    <mergeCell ref="B313:E313"/>
    <mergeCell ref="B322:E322"/>
    <mergeCell ref="B331:E331"/>
    <mergeCell ref="B335:C335"/>
    <mergeCell ref="B336:C336"/>
    <mergeCell ref="B339:E339"/>
    <mergeCell ref="B346:C346"/>
    <mergeCell ref="B347:C347"/>
    <mergeCell ref="B350:E350"/>
    <mergeCell ref="B371:B372"/>
    <mergeCell ref="C371:C372"/>
    <mergeCell ref="D371:D372"/>
    <mergeCell ref="E371:E372"/>
    <mergeCell ref="B362:B363"/>
    <mergeCell ref="C362:C363"/>
    <mergeCell ref="D362:D363"/>
    <mergeCell ref="E362:E363"/>
    <mergeCell ref="B342:B343"/>
    <mergeCell ref="C342:C343"/>
    <mergeCell ref="B118:E118"/>
    <mergeCell ref="B412:C412"/>
    <mergeCell ref="B413:C413"/>
    <mergeCell ref="B421:C421"/>
    <mergeCell ref="B422:C422"/>
    <mergeCell ref="B402:E402"/>
    <mergeCell ref="B416:E416"/>
    <mergeCell ref="B419:B420"/>
    <mergeCell ref="C419:C420"/>
    <mergeCell ref="D419:D420"/>
    <mergeCell ref="E419:E420"/>
    <mergeCell ref="B407:B408"/>
    <mergeCell ref="C407:C408"/>
    <mergeCell ref="D407:D408"/>
    <mergeCell ref="E407:E408"/>
    <mergeCell ref="B409:B410"/>
    <mergeCell ref="C409:C410"/>
    <mergeCell ref="D409:D410"/>
    <mergeCell ref="E409:E410"/>
    <mergeCell ref="B405:B406"/>
    <mergeCell ref="C405:C406"/>
    <mergeCell ref="D405:D406"/>
    <mergeCell ref="E405:E406"/>
    <mergeCell ref="B384:C384"/>
    <mergeCell ref="B425:E425"/>
    <mergeCell ref="B438:C438"/>
    <mergeCell ref="B439:C439"/>
    <mergeCell ref="B107:C107"/>
    <mergeCell ref="C143:E143"/>
    <mergeCell ref="B150:C150"/>
    <mergeCell ref="B151:C151"/>
    <mergeCell ref="B154:E154"/>
    <mergeCell ref="C156:E156"/>
    <mergeCell ref="B167:C167"/>
    <mergeCell ref="B168:C168"/>
    <mergeCell ref="B126:E126"/>
    <mergeCell ref="B137:C137"/>
    <mergeCell ref="B138:C138"/>
    <mergeCell ref="C128:E128"/>
    <mergeCell ref="B141:E141"/>
    <mergeCell ref="B115:C115"/>
    <mergeCell ref="B116:C116"/>
    <mergeCell ref="B122:C122"/>
    <mergeCell ref="B123:C123"/>
    <mergeCell ref="B120:B121"/>
    <mergeCell ref="C120:C121"/>
    <mergeCell ref="D120:D121"/>
    <mergeCell ref="E120:E121"/>
  </mergeCells>
  <phoneticPr fontId="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3"/>
  <sheetViews>
    <sheetView workbookViewId="0">
      <selection activeCell="L18" sqref="L18"/>
    </sheetView>
  </sheetViews>
  <sheetFormatPr defaultColWidth="9.140625" defaultRowHeight="15" x14ac:dyDescent="0.2"/>
  <cols>
    <col min="1" max="2" width="9.140625" style="124"/>
    <col min="3" max="3" width="7.140625" style="124" customWidth="1"/>
    <col min="4" max="4" width="48.42578125" style="124" customWidth="1"/>
    <col min="5" max="10" width="15.7109375" style="124" customWidth="1"/>
    <col min="11" max="16384" width="9.140625" style="124"/>
  </cols>
  <sheetData>
    <row r="1" spans="3:15" ht="15.75" thickBot="1" x14ac:dyDescent="0.25"/>
    <row r="2" spans="3:15" ht="21.75" customHeight="1" thickBot="1" x14ac:dyDescent="0.25">
      <c r="C2" s="289" t="s">
        <v>277</v>
      </c>
      <c r="D2" s="290"/>
      <c r="E2" s="290"/>
      <c r="F2" s="290"/>
      <c r="G2" s="290"/>
      <c r="H2" s="290"/>
      <c r="I2" s="290"/>
      <c r="J2" s="291"/>
    </row>
    <row r="4" spans="3:15" ht="38.25" x14ac:dyDescent="0.2">
      <c r="C4" s="136" t="s">
        <v>276</v>
      </c>
      <c r="D4" s="136" t="s">
        <v>59</v>
      </c>
      <c r="E4" s="94" t="s">
        <v>278</v>
      </c>
      <c r="F4" s="94" t="s">
        <v>279</v>
      </c>
      <c r="G4" s="94" t="s">
        <v>280</v>
      </c>
      <c r="H4" s="94" t="s">
        <v>281</v>
      </c>
      <c r="I4" s="94" t="s">
        <v>211</v>
      </c>
      <c r="J4" s="94" t="s">
        <v>210</v>
      </c>
    </row>
    <row r="5" spans="3:15" ht="30" customHeight="1" x14ac:dyDescent="0.2">
      <c r="C5" s="184" t="s">
        <v>52</v>
      </c>
      <c r="D5" s="185" t="s">
        <v>359</v>
      </c>
      <c r="E5" s="125">
        <f>'CZEŚĆ I- ul. Piastowska 14'!F28</f>
        <v>0</v>
      </c>
      <c r="F5" s="125">
        <f>'CZEŚĆ I- ul. Piastowska 14'!G28</f>
        <v>0</v>
      </c>
      <c r="G5" s="125">
        <f>'CZEŚĆ I- ul. Piastowska 14'!F26</f>
        <v>0</v>
      </c>
      <c r="H5" s="125">
        <f>'CZEŚĆ I- ul. Piastowska 14'!G26</f>
        <v>0</v>
      </c>
      <c r="I5" s="125">
        <f>'CZEŚĆ I- ul. Piastowska 14'!F28</f>
        <v>0</v>
      </c>
      <c r="J5" s="125">
        <f>'CZEŚĆ I- ul. Piastowska 14'!G28</f>
        <v>0</v>
      </c>
      <c r="K5" s="135"/>
      <c r="L5" s="135"/>
    </row>
    <row r="6" spans="3:15" ht="30" customHeight="1" x14ac:dyDescent="0.2">
      <c r="C6" s="184" t="s">
        <v>53</v>
      </c>
      <c r="D6" s="186" t="s">
        <v>360</v>
      </c>
      <c r="E6" s="126">
        <f>'ul. Oleska 125 Archiwum'!G6</f>
        <v>0</v>
      </c>
      <c r="F6" s="126">
        <f>'ul. Oleska 125 Archiwum'!H6</f>
        <v>0</v>
      </c>
      <c r="G6" s="189"/>
      <c r="H6" s="189"/>
      <c r="I6" s="126">
        <f>'ul. Oleska 125 Archiwum'!G14</f>
        <v>0</v>
      </c>
      <c r="J6" s="126">
        <f>'ul. Oleska 125 Archiwum'!H20</f>
        <v>0</v>
      </c>
    </row>
    <row r="7" spans="3:15" ht="30" customHeight="1" x14ac:dyDescent="0.2">
      <c r="C7" s="184" t="s">
        <v>54</v>
      </c>
      <c r="D7" s="186" t="s">
        <v>338</v>
      </c>
      <c r="E7" s="189"/>
      <c r="F7" s="189"/>
      <c r="G7" s="189"/>
      <c r="H7" s="189"/>
      <c r="I7" s="126">
        <f>'ul. Oleska 125- Baza '!G10</f>
        <v>0</v>
      </c>
      <c r="J7" s="126">
        <f>'ul. Oleska 125- Baza '!H10</f>
        <v>0</v>
      </c>
      <c r="O7" s="137"/>
    </row>
    <row r="8" spans="3:15" ht="30" customHeight="1" x14ac:dyDescent="0.2">
      <c r="C8" s="184" t="s">
        <v>55</v>
      </c>
      <c r="D8" s="186" t="s">
        <v>339</v>
      </c>
      <c r="E8" s="126">
        <f>'ul. Oleska 123 - CPR'!E18</f>
        <v>0</v>
      </c>
      <c r="F8" s="126">
        <f>'ul. Oleska 123 - CPR'!F18</f>
        <v>0</v>
      </c>
      <c r="G8" s="189"/>
      <c r="H8" s="189"/>
      <c r="I8" s="126">
        <f>'ul. Oleska 123 - CPR'!E20</f>
        <v>0</v>
      </c>
      <c r="J8" s="126">
        <f>'ul. Oleska 123 - CPR'!F20</f>
        <v>0</v>
      </c>
      <c r="O8" s="137"/>
    </row>
    <row r="9" spans="3:15" ht="30" customHeight="1" x14ac:dyDescent="0.2">
      <c r="C9" s="184" t="s">
        <v>56</v>
      </c>
      <c r="D9" s="186" t="s">
        <v>340</v>
      </c>
      <c r="E9" s="189"/>
      <c r="F9" s="189"/>
      <c r="G9" s="189"/>
      <c r="H9" s="189"/>
      <c r="I9" s="126">
        <f>'ul. Zgorzelecka 2'!G8</f>
        <v>0</v>
      </c>
      <c r="J9" s="126">
        <f>'ul. Zgorzelecka 2'!H8</f>
        <v>0</v>
      </c>
    </row>
    <row r="10" spans="3:15" ht="30" customHeight="1" x14ac:dyDescent="0.2">
      <c r="C10" s="184" t="s">
        <v>57</v>
      </c>
      <c r="D10" s="187" t="s">
        <v>348</v>
      </c>
      <c r="E10" s="189"/>
      <c r="F10" s="189"/>
      <c r="G10" s="189"/>
      <c r="H10" s="189"/>
      <c r="I10" s="126">
        <f>'ul. Ozimska 19 Oddział Paszport'!E9</f>
        <v>0</v>
      </c>
      <c r="J10" s="126">
        <f>'ul. Ozimska 19 Oddział Paszport'!F9</f>
        <v>0</v>
      </c>
    </row>
    <row r="11" spans="3:15" ht="30" customHeight="1" x14ac:dyDescent="0.2">
      <c r="C11" s="184" t="s">
        <v>168</v>
      </c>
      <c r="D11" s="187" t="s">
        <v>128</v>
      </c>
      <c r="E11" s="189"/>
      <c r="F11" s="189"/>
      <c r="G11" s="189"/>
      <c r="H11" s="189"/>
      <c r="I11" s="126">
        <f>'Baza Luboszyce'!E8</f>
        <v>0</v>
      </c>
      <c r="J11" s="126">
        <f>'Baza Luboszyce'!F8</f>
        <v>0</v>
      </c>
    </row>
    <row r="12" spans="3:15" ht="30" customHeight="1" x14ac:dyDescent="0.2">
      <c r="C12" s="184" t="s">
        <v>169</v>
      </c>
      <c r="D12" s="186" t="s">
        <v>361</v>
      </c>
      <c r="E12" s="189"/>
      <c r="F12" s="189"/>
      <c r="G12" s="188">
        <f>'Dyspozytornia Medyczna'!E6</f>
        <v>0</v>
      </c>
      <c r="H12" s="188">
        <f>'Dyspozytornia Medyczna'!F6</f>
        <v>0</v>
      </c>
      <c r="I12" s="188"/>
      <c r="J12" s="188"/>
    </row>
    <row r="13" spans="3:15" ht="15.75" x14ac:dyDescent="0.25">
      <c r="D13" s="124" t="s">
        <v>341</v>
      </c>
      <c r="E13" s="138">
        <f>SUM(E5:E11)</f>
        <v>0</v>
      </c>
      <c r="F13" s="138">
        <f t="shared" ref="F13:H13" si="0">SUM(F5:F11)</f>
        <v>0</v>
      </c>
      <c r="G13" s="138">
        <f t="shared" si="0"/>
        <v>0</v>
      </c>
      <c r="H13" s="138">
        <f t="shared" si="0"/>
        <v>0</v>
      </c>
      <c r="I13" s="138">
        <f>SUM(I5:I12)</f>
        <v>0</v>
      </c>
      <c r="J13" s="138">
        <f>SUM(J5:J12)</f>
        <v>0</v>
      </c>
    </row>
  </sheetData>
  <mergeCells count="1">
    <mergeCell ref="C2:J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6"/>
  <sheetViews>
    <sheetView workbookViewId="0">
      <selection activeCell="A2" sqref="A2:D2"/>
    </sheetView>
  </sheetViews>
  <sheetFormatPr defaultColWidth="8.85546875" defaultRowHeight="14.25" x14ac:dyDescent="0.2"/>
  <cols>
    <col min="1" max="1" width="5.28515625" style="21" customWidth="1"/>
    <col min="2" max="2" width="51.140625" style="21" customWidth="1"/>
    <col min="3" max="3" width="16.7109375" style="21" customWidth="1"/>
    <col min="4" max="5" width="15.7109375" style="21" customWidth="1"/>
    <col min="6" max="16384" width="8.85546875" style="21"/>
  </cols>
  <sheetData>
    <row r="2" spans="1:7" ht="30" customHeight="1" x14ac:dyDescent="0.25">
      <c r="A2" s="292" t="s">
        <v>353</v>
      </c>
      <c r="B2" s="292"/>
      <c r="C2" s="292"/>
      <c r="D2" s="292"/>
    </row>
    <row r="3" spans="1:7" ht="30" customHeight="1" x14ac:dyDescent="0.2"/>
    <row r="4" spans="1:7" ht="30" customHeight="1" x14ac:dyDescent="0.25">
      <c r="A4" s="214" t="s">
        <v>161</v>
      </c>
      <c r="B4" s="214"/>
      <c r="C4" s="214"/>
      <c r="D4" s="214"/>
      <c r="F4" s="268" t="s">
        <v>158</v>
      </c>
      <c r="G4" s="268"/>
    </row>
    <row r="5" spans="1:7" ht="30" customHeight="1" thickBot="1" x14ac:dyDescent="0.25">
      <c r="F5" s="268"/>
      <c r="G5" s="268"/>
    </row>
    <row r="6" spans="1:7" ht="30" customHeight="1" x14ac:dyDescent="0.2">
      <c r="A6" s="250" t="s">
        <v>8</v>
      </c>
      <c r="B6" s="250" t="s">
        <v>9</v>
      </c>
      <c r="C6" s="250" t="s">
        <v>36</v>
      </c>
      <c r="D6" s="250" t="s">
        <v>37</v>
      </c>
    </row>
    <row r="7" spans="1:7" ht="30" customHeight="1" thickBot="1" x14ac:dyDescent="0.25">
      <c r="A7" s="251"/>
      <c r="B7" s="251"/>
      <c r="C7" s="251"/>
      <c r="D7" s="251"/>
    </row>
    <row r="8" spans="1:7" ht="15" customHeight="1" thickBot="1" x14ac:dyDescent="0.25">
      <c r="A8" s="8" t="s">
        <v>52</v>
      </c>
      <c r="B8" s="6" t="s">
        <v>38</v>
      </c>
      <c r="C8" s="177">
        <v>1</v>
      </c>
      <c r="D8" s="7" t="s">
        <v>39</v>
      </c>
    </row>
    <row r="9" spans="1:7" ht="15" customHeight="1" thickBot="1" x14ac:dyDescent="0.25">
      <c r="A9" s="163" t="s">
        <v>53</v>
      </c>
      <c r="B9" s="6" t="s">
        <v>40</v>
      </c>
      <c r="C9" s="177">
        <v>2</v>
      </c>
      <c r="D9" s="7" t="s">
        <v>39</v>
      </c>
    </row>
    <row r="10" spans="1:7" ht="15" customHeight="1" thickBot="1" x14ac:dyDescent="0.25">
      <c r="A10" s="163" t="s">
        <v>54</v>
      </c>
      <c r="B10" s="161" t="s">
        <v>41</v>
      </c>
      <c r="C10" s="178">
        <v>6</v>
      </c>
      <c r="D10" s="164" t="s">
        <v>39</v>
      </c>
    </row>
    <row r="11" spans="1:7" ht="15" customHeight="1" thickBot="1" x14ac:dyDescent="0.25">
      <c r="A11" s="163" t="s">
        <v>55</v>
      </c>
      <c r="B11" s="6" t="s">
        <v>42</v>
      </c>
      <c r="C11" s="177">
        <v>4</v>
      </c>
      <c r="D11" s="7" t="s">
        <v>39</v>
      </c>
    </row>
    <row r="12" spans="1:7" ht="30" customHeight="1" x14ac:dyDescent="0.2">
      <c r="A12" s="194" t="s">
        <v>174</v>
      </c>
      <c r="B12" s="194"/>
      <c r="C12" s="64" t="s">
        <v>183</v>
      </c>
      <c r="D12" s="64" t="s">
        <v>184</v>
      </c>
    </row>
    <row r="13" spans="1:7" ht="30" customHeight="1" x14ac:dyDescent="0.2">
      <c r="A13" s="195" t="s">
        <v>352</v>
      </c>
      <c r="B13" s="195"/>
      <c r="C13" s="150"/>
      <c r="D13" s="68">
        <f>C13*1.23</f>
        <v>0</v>
      </c>
    </row>
    <row r="14" spans="1:7" ht="30" customHeight="1" x14ac:dyDescent="0.2">
      <c r="A14" s="195" t="s">
        <v>213</v>
      </c>
      <c r="B14" s="195"/>
      <c r="C14" s="150"/>
      <c r="D14" s="68">
        <f>C14*1.23</f>
        <v>0</v>
      </c>
    </row>
    <row r="15" spans="1:7" ht="30" customHeight="1" x14ac:dyDescent="0.2">
      <c r="A15" s="195" t="s">
        <v>214</v>
      </c>
      <c r="B15" s="195"/>
      <c r="C15" s="150"/>
      <c r="D15" s="68">
        <f>C15*1.23</f>
        <v>0</v>
      </c>
    </row>
    <row r="16" spans="1:7" ht="30" customHeight="1" x14ac:dyDescent="0.2">
      <c r="A16" s="44"/>
      <c r="B16" s="44"/>
      <c r="C16" s="44"/>
      <c r="D16" s="44"/>
      <c r="G16" s="87"/>
    </row>
    <row r="17" spans="1:9" ht="30" customHeight="1" x14ac:dyDescent="0.2">
      <c r="A17" s="195" t="s">
        <v>199</v>
      </c>
      <c r="B17" s="195"/>
      <c r="C17" s="152"/>
      <c r="D17" s="79" t="s">
        <v>182</v>
      </c>
    </row>
    <row r="18" spans="1:9" ht="30" customHeight="1" x14ac:dyDescent="0.2"/>
    <row r="19" spans="1:9" ht="30" customHeight="1" x14ac:dyDescent="0.2">
      <c r="A19" s="194" t="s">
        <v>47</v>
      </c>
      <c r="B19" s="295"/>
      <c r="C19" s="295"/>
      <c r="D19" s="295"/>
    </row>
    <row r="20" spans="1:9" ht="15" customHeight="1" x14ac:dyDescent="0.2">
      <c r="A20" s="293" t="s">
        <v>8</v>
      </c>
      <c r="B20" s="293" t="s">
        <v>9</v>
      </c>
      <c r="C20" s="294" t="s">
        <v>36</v>
      </c>
      <c r="D20" s="293" t="s">
        <v>37</v>
      </c>
    </row>
    <row r="21" spans="1:9" ht="15" customHeight="1" x14ac:dyDescent="0.2">
      <c r="A21" s="293"/>
      <c r="B21" s="293"/>
      <c r="C21" s="294"/>
      <c r="D21" s="293"/>
    </row>
    <row r="22" spans="1:9" ht="15" customHeight="1" x14ac:dyDescent="0.2">
      <c r="A22" s="104" t="s">
        <v>52</v>
      </c>
      <c r="B22" s="59" t="s">
        <v>43</v>
      </c>
      <c r="C22" s="97">
        <v>1</v>
      </c>
      <c r="D22" s="60" t="s">
        <v>67</v>
      </c>
    </row>
    <row r="23" spans="1:9" ht="15" customHeight="1" x14ac:dyDescent="0.2">
      <c r="A23" s="104" t="s">
        <v>53</v>
      </c>
      <c r="B23" s="59" t="s">
        <v>40</v>
      </c>
      <c r="C23" s="97">
        <v>2</v>
      </c>
      <c r="D23" s="60" t="s">
        <v>67</v>
      </c>
    </row>
    <row r="24" spans="1:9" ht="15" customHeight="1" x14ac:dyDescent="0.2">
      <c r="A24" s="104" t="s">
        <v>54</v>
      </c>
      <c r="B24" s="75" t="s">
        <v>351</v>
      </c>
      <c r="C24" s="97">
        <v>13</v>
      </c>
      <c r="D24" s="60" t="s">
        <v>67</v>
      </c>
    </row>
    <row r="25" spans="1:9" ht="15" customHeight="1" x14ac:dyDescent="0.2">
      <c r="A25" s="104" t="s">
        <v>55</v>
      </c>
      <c r="B25" s="59" t="s">
        <v>44</v>
      </c>
      <c r="C25" s="97">
        <v>7</v>
      </c>
      <c r="D25" s="60" t="s">
        <v>67</v>
      </c>
    </row>
    <row r="26" spans="1:9" ht="15" customHeight="1" x14ac:dyDescent="0.2">
      <c r="A26" s="104" t="s">
        <v>56</v>
      </c>
      <c r="B26" s="59" t="s">
        <v>45</v>
      </c>
      <c r="C26" s="97">
        <v>2</v>
      </c>
      <c r="D26" s="60" t="s">
        <v>67</v>
      </c>
    </row>
    <row r="27" spans="1:9" ht="15" customHeight="1" x14ac:dyDescent="0.2">
      <c r="A27" s="104" t="s">
        <v>57</v>
      </c>
      <c r="B27" s="59" t="s">
        <v>46</v>
      </c>
      <c r="C27" s="97">
        <v>1</v>
      </c>
      <c r="D27" s="60" t="s">
        <v>67</v>
      </c>
    </row>
    <row r="28" spans="1:9" ht="30" customHeight="1" x14ac:dyDescent="0.2">
      <c r="A28" s="296" t="s">
        <v>174</v>
      </c>
      <c r="B28" s="296"/>
      <c r="C28" s="105" t="s">
        <v>183</v>
      </c>
      <c r="D28" s="105" t="s">
        <v>184</v>
      </c>
    </row>
    <row r="29" spans="1:9" ht="30" customHeight="1" x14ac:dyDescent="0.2">
      <c r="A29" s="195" t="s">
        <v>349</v>
      </c>
      <c r="B29" s="195"/>
      <c r="C29" s="150"/>
      <c r="D29" s="68">
        <f>C29*1.23</f>
        <v>0</v>
      </c>
      <c r="I29" s="21">
        <v>0</v>
      </c>
    </row>
    <row r="30" spans="1:9" ht="30" customHeight="1" x14ac:dyDescent="0.2">
      <c r="A30" s="195" t="s">
        <v>213</v>
      </c>
      <c r="B30" s="195"/>
      <c r="C30" s="150"/>
      <c r="D30" s="68">
        <f>C30*1.23</f>
        <v>0</v>
      </c>
    </row>
    <row r="31" spans="1:9" ht="30" customHeight="1" x14ac:dyDescent="0.2">
      <c r="A31" s="195" t="s">
        <v>214</v>
      </c>
      <c r="B31" s="195"/>
      <c r="C31" s="150"/>
      <c r="D31" s="68">
        <f>C31*1.23</f>
        <v>0</v>
      </c>
    </row>
    <row r="32" spans="1:9" ht="30" customHeight="1" x14ac:dyDescent="0.2">
      <c r="A32" s="44"/>
      <c r="B32" s="44"/>
      <c r="C32" s="44"/>
      <c r="D32" s="44"/>
    </row>
    <row r="33" spans="1:4" ht="30" customHeight="1" x14ac:dyDescent="0.2">
      <c r="A33" s="195" t="s">
        <v>199</v>
      </c>
      <c r="B33" s="195"/>
      <c r="C33" s="152"/>
      <c r="D33" s="79" t="s">
        <v>182</v>
      </c>
    </row>
    <row r="34" spans="1:4" ht="30" customHeight="1" x14ac:dyDescent="0.2">
      <c r="A34" s="88"/>
      <c r="B34" s="88"/>
      <c r="C34" s="90"/>
      <c r="D34" s="89"/>
    </row>
    <row r="35" spans="1:4" ht="30" customHeight="1" x14ac:dyDescent="0.25">
      <c r="A35" s="204" t="s">
        <v>49</v>
      </c>
      <c r="B35" s="205"/>
      <c r="C35" s="205"/>
      <c r="D35" s="206"/>
    </row>
    <row r="36" spans="1:4" ht="30" customHeight="1" thickBot="1" x14ac:dyDescent="0.25">
      <c r="A36" s="43" t="s">
        <v>8</v>
      </c>
      <c r="B36" s="80" t="s">
        <v>9</v>
      </c>
      <c r="C36" s="80" t="s">
        <v>37</v>
      </c>
      <c r="D36" s="80" t="s">
        <v>36</v>
      </c>
    </row>
    <row r="37" spans="1:4" ht="30" customHeight="1" thickBot="1" x14ac:dyDescent="0.25">
      <c r="A37" s="4">
        <v>1</v>
      </c>
      <c r="B37" s="2" t="s">
        <v>48</v>
      </c>
      <c r="C37" s="2" t="s">
        <v>39</v>
      </c>
      <c r="D37" s="13">
        <v>3</v>
      </c>
    </row>
    <row r="38" spans="1:4" ht="30" customHeight="1" x14ac:dyDescent="0.2">
      <c r="A38" s="194" t="s">
        <v>174</v>
      </c>
      <c r="B38" s="194"/>
      <c r="C38" s="64" t="s">
        <v>183</v>
      </c>
      <c r="D38" s="64" t="s">
        <v>184</v>
      </c>
    </row>
    <row r="39" spans="1:4" ht="30" customHeight="1" x14ac:dyDescent="0.2">
      <c r="A39" s="195" t="s">
        <v>193</v>
      </c>
      <c r="B39" s="195"/>
      <c r="C39" s="150"/>
      <c r="D39" s="68">
        <f>C39*1.23</f>
        <v>0</v>
      </c>
    </row>
    <row r="40" spans="1:4" ht="30" customHeight="1" x14ac:dyDescent="0.2"/>
    <row r="41" spans="1:4" ht="30" customHeight="1" x14ac:dyDescent="0.25">
      <c r="A41" s="204" t="s">
        <v>62</v>
      </c>
      <c r="B41" s="205"/>
      <c r="C41" s="205"/>
      <c r="D41" s="206"/>
    </row>
    <row r="42" spans="1:4" ht="30" customHeight="1" thickBot="1" x14ac:dyDescent="0.25">
      <c r="A42" s="91" t="s">
        <v>8</v>
      </c>
      <c r="B42" s="80" t="s">
        <v>9</v>
      </c>
      <c r="C42" s="80" t="s">
        <v>37</v>
      </c>
      <c r="D42" s="92" t="s">
        <v>36</v>
      </c>
    </row>
    <row r="43" spans="1:4" ht="30" customHeight="1" thickBot="1" x14ac:dyDescent="0.25">
      <c r="A43" s="16">
        <v>1</v>
      </c>
      <c r="B43" s="17" t="s">
        <v>350</v>
      </c>
      <c r="C43" s="17" t="s">
        <v>39</v>
      </c>
      <c r="D43" s="18">
        <v>48</v>
      </c>
    </row>
    <row r="44" spans="1:4" ht="30" customHeight="1" x14ac:dyDescent="0.2">
      <c r="A44" s="194" t="s">
        <v>174</v>
      </c>
      <c r="B44" s="194"/>
      <c r="C44" s="64" t="s">
        <v>183</v>
      </c>
      <c r="D44" s="64" t="s">
        <v>184</v>
      </c>
    </row>
    <row r="45" spans="1:4" ht="30" customHeight="1" x14ac:dyDescent="0.2">
      <c r="A45" s="195" t="s">
        <v>193</v>
      </c>
      <c r="B45" s="195"/>
      <c r="C45" s="150"/>
      <c r="D45" s="68">
        <f>C45*1.23</f>
        <v>0</v>
      </c>
    </row>
    <row r="46" spans="1:4" ht="30" customHeight="1" x14ac:dyDescent="0.2"/>
    <row r="47" spans="1:4" ht="30" customHeight="1" thickBot="1" x14ac:dyDescent="0.3">
      <c r="A47" s="204" t="s">
        <v>64</v>
      </c>
      <c r="B47" s="205"/>
      <c r="C47" s="205"/>
      <c r="D47" s="206"/>
    </row>
    <row r="48" spans="1:4" ht="30" customHeight="1" thickBot="1" x14ac:dyDescent="0.25">
      <c r="A48" s="10" t="s">
        <v>8</v>
      </c>
      <c r="B48" s="11" t="s">
        <v>9</v>
      </c>
      <c r="C48" s="11" t="s">
        <v>37</v>
      </c>
      <c r="D48" s="11" t="s">
        <v>36</v>
      </c>
    </row>
    <row r="49" spans="1:4" ht="30" customHeight="1" x14ac:dyDescent="0.2">
      <c r="A49" s="3">
        <v>1</v>
      </c>
      <c r="B49" s="3" t="s">
        <v>63</v>
      </c>
      <c r="C49" s="3" t="s">
        <v>39</v>
      </c>
      <c r="D49" s="3">
        <v>2</v>
      </c>
    </row>
    <row r="50" spans="1:4" ht="30" customHeight="1" x14ac:dyDescent="0.2">
      <c r="A50" s="194" t="s">
        <v>174</v>
      </c>
      <c r="B50" s="194"/>
      <c r="C50" s="64" t="s">
        <v>183</v>
      </c>
      <c r="D50" s="64" t="s">
        <v>184</v>
      </c>
    </row>
    <row r="51" spans="1:4" ht="30" customHeight="1" x14ac:dyDescent="0.2">
      <c r="A51" s="195" t="s">
        <v>193</v>
      </c>
      <c r="B51" s="195"/>
      <c r="C51" s="150"/>
      <c r="D51" s="68">
        <f>C51*1.23</f>
        <v>0</v>
      </c>
    </row>
    <row r="52" spans="1:4" ht="30" customHeight="1" x14ac:dyDescent="0.2"/>
    <row r="53" spans="1:4" ht="30" customHeight="1" thickBot="1" x14ac:dyDescent="0.3">
      <c r="A53" s="204" t="s">
        <v>66</v>
      </c>
      <c r="B53" s="205"/>
      <c r="C53" s="205"/>
      <c r="D53" s="206"/>
    </row>
    <row r="54" spans="1:4" ht="30" customHeight="1" thickBot="1" x14ac:dyDescent="0.25">
      <c r="A54" s="10" t="s">
        <v>8</v>
      </c>
      <c r="B54" s="11" t="s">
        <v>9</v>
      </c>
      <c r="C54" s="11" t="s">
        <v>37</v>
      </c>
      <c r="D54" s="11" t="s">
        <v>36</v>
      </c>
    </row>
    <row r="55" spans="1:4" ht="30" customHeight="1" x14ac:dyDescent="0.2">
      <c r="A55" s="3">
        <v>1</v>
      </c>
      <c r="B55" s="3" t="s">
        <v>68</v>
      </c>
      <c r="C55" s="3" t="s">
        <v>39</v>
      </c>
      <c r="D55" s="3">
        <v>1</v>
      </c>
    </row>
    <row r="56" spans="1:4" ht="30" customHeight="1" x14ac:dyDescent="0.2">
      <c r="A56" s="194" t="s">
        <v>174</v>
      </c>
      <c r="B56" s="194"/>
      <c r="C56" s="64" t="s">
        <v>183</v>
      </c>
      <c r="D56" s="64" t="s">
        <v>184</v>
      </c>
    </row>
    <row r="57" spans="1:4" ht="30" customHeight="1" x14ac:dyDescent="0.2">
      <c r="A57" s="195" t="s">
        <v>193</v>
      </c>
      <c r="B57" s="195"/>
      <c r="C57" s="150"/>
      <c r="D57" s="68">
        <f>C57*1.23</f>
        <v>0</v>
      </c>
    </row>
    <row r="58" spans="1:4" ht="15" thickBot="1" x14ac:dyDescent="0.25"/>
    <row r="59" spans="1:4" ht="16.5" thickBot="1" x14ac:dyDescent="0.3">
      <c r="A59" s="199" t="s">
        <v>154</v>
      </c>
      <c r="B59" s="200"/>
      <c r="C59" s="200"/>
      <c r="D59" s="201"/>
    </row>
    <row r="60" spans="1:4" ht="15" thickBot="1" x14ac:dyDescent="0.25">
      <c r="A60" s="10" t="s">
        <v>8</v>
      </c>
      <c r="B60" s="11" t="s">
        <v>9</v>
      </c>
      <c r="C60" s="11" t="s">
        <v>37</v>
      </c>
      <c r="D60" s="11" t="s">
        <v>36</v>
      </c>
    </row>
    <row r="61" spans="1:4" x14ac:dyDescent="0.2">
      <c r="A61" s="202">
        <v>1</v>
      </c>
      <c r="B61" s="202" t="s">
        <v>244</v>
      </c>
      <c r="C61" s="202" t="s">
        <v>39</v>
      </c>
      <c r="D61" s="202">
        <v>2</v>
      </c>
    </row>
    <row r="62" spans="1:4" ht="15" thickBot="1" x14ac:dyDescent="0.25">
      <c r="A62" s="203"/>
      <c r="B62" s="203"/>
      <c r="C62" s="203"/>
      <c r="D62" s="203"/>
    </row>
    <row r="63" spans="1:4" ht="30" x14ac:dyDescent="0.2">
      <c r="A63" s="194" t="s">
        <v>174</v>
      </c>
      <c r="B63" s="194"/>
      <c r="C63" s="73" t="s">
        <v>183</v>
      </c>
      <c r="D63" s="73" t="s">
        <v>184</v>
      </c>
    </row>
    <row r="64" spans="1:4" ht="25.5" customHeight="1" x14ac:dyDescent="0.2">
      <c r="A64" s="195" t="s">
        <v>229</v>
      </c>
      <c r="B64" s="195"/>
      <c r="C64" s="150"/>
      <c r="D64" s="68">
        <f>C64*1.23</f>
        <v>0</v>
      </c>
    </row>
    <row r="65" spans="1:5" x14ac:dyDescent="0.2">
      <c r="A65" s="88"/>
      <c r="B65" s="88"/>
      <c r="C65" s="98"/>
      <c r="D65" s="81"/>
    </row>
    <row r="66" spans="1:5" x14ac:dyDescent="0.2">
      <c r="A66" s="21" t="s">
        <v>212</v>
      </c>
    </row>
    <row r="68" spans="1:5" ht="38.25" x14ac:dyDescent="0.2">
      <c r="A68" s="111" t="s">
        <v>58</v>
      </c>
      <c r="B68" s="111" t="s">
        <v>0</v>
      </c>
      <c r="C68" s="111" t="s">
        <v>59</v>
      </c>
      <c r="D68" s="110" t="s">
        <v>280</v>
      </c>
      <c r="E68" s="110" t="s">
        <v>281</v>
      </c>
    </row>
    <row r="69" spans="1:5" ht="30" customHeight="1" x14ac:dyDescent="0.2">
      <c r="A69" s="22" t="s">
        <v>52</v>
      </c>
      <c r="B69" s="23" t="s">
        <v>50</v>
      </c>
      <c r="C69" s="133" t="s">
        <v>60</v>
      </c>
      <c r="D69" s="158"/>
      <c r="E69" s="27">
        <f>D69*1.23</f>
        <v>0</v>
      </c>
    </row>
    <row r="70" spans="1:5" ht="30" customHeight="1" x14ac:dyDescent="0.2">
      <c r="A70" s="139"/>
      <c r="B70" s="140"/>
      <c r="C70" s="107" t="s">
        <v>69</v>
      </c>
      <c r="D70" s="146">
        <f>D69*2</f>
        <v>0</v>
      </c>
      <c r="E70" s="144">
        <f>D70*1.23</f>
        <v>0</v>
      </c>
    </row>
    <row r="71" spans="1:5" ht="36" customHeight="1" x14ac:dyDescent="0.2">
      <c r="A71" s="111" t="s">
        <v>58</v>
      </c>
      <c r="B71" s="111" t="s">
        <v>0</v>
      </c>
      <c r="C71" s="111" t="s">
        <v>59</v>
      </c>
      <c r="D71" s="110" t="s">
        <v>278</v>
      </c>
      <c r="E71" s="110" t="s">
        <v>279</v>
      </c>
    </row>
    <row r="72" spans="1:5" ht="30" customHeight="1" x14ac:dyDescent="0.2">
      <c r="A72" s="22" t="s">
        <v>53</v>
      </c>
      <c r="B72" s="23" t="s">
        <v>51</v>
      </c>
      <c r="C72" s="133" t="s">
        <v>60</v>
      </c>
      <c r="D72" s="158"/>
      <c r="E72" s="27">
        <f>D72*1.23</f>
        <v>0</v>
      </c>
    </row>
    <row r="73" spans="1:5" ht="30" customHeight="1" x14ac:dyDescent="0.2">
      <c r="A73" s="139"/>
      <c r="B73" s="140"/>
      <c r="C73" s="107" t="s">
        <v>69</v>
      </c>
      <c r="D73" s="146">
        <f>D72*4</f>
        <v>0</v>
      </c>
      <c r="E73" s="144">
        <f>D73*1.23</f>
        <v>0</v>
      </c>
    </row>
    <row r="74" spans="1:5" ht="34.5" customHeight="1" x14ac:dyDescent="0.2">
      <c r="A74" s="111" t="s">
        <v>58</v>
      </c>
      <c r="B74" s="111" t="s">
        <v>0</v>
      </c>
      <c r="C74" s="111" t="s">
        <v>59</v>
      </c>
      <c r="D74" s="141" t="s">
        <v>233</v>
      </c>
      <c r="E74" s="141" t="s">
        <v>234</v>
      </c>
    </row>
    <row r="75" spans="1:5" ht="30" customHeight="1" x14ac:dyDescent="0.2">
      <c r="A75" s="22" t="s">
        <v>54</v>
      </c>
      <c r="B75" s="23" t="s">
        <v>2</v>
      </c>
      <c r="C75" s="133" t="s">
        <v>60</v>
      </c>
      <c r="D75" s="159"/>
      <c r="E75" s="26">
        <f>D75*1.23</f>
        <v>0</v>
      </c>
    </row>
    <row r="76" spans="1:5" ht="30" customHeight="1" x14ac:dyDescent="0.2">
      <c r="A76" s="22" t="s">
        <v>55</v>
      </c>
      <c r="B76" s="23" t="s">
        <v>4</v>
      </c>
      <c r="C76" s="133" t="s">
        <v>60</v>
      </c>
      <c r="D76" s="159"/>
      <c r="E76" s="26">
        <f t="shared" ref="E76:E78" si="0">D76*1.23</f>
        <v>0</v>
      </c>
    </row>
    <row r="77" spans="1:5" ht="30" customHeight="1" x14ac:dyDescent="0.2">
      <c r="A77" s="22" t="s">
        <v>56</v>
      </c>
      <c r="B77" s="24" t="s">
        <v>6</v>
      </c>
      <c r="C77" s="133" t="s">
        <v>60</v>
      </c>
      <c r="D77" s="159"/>
      <c r="E77" s="26">
        <f t="shared" si="0"/>
        <v>0</v>
      </c>
    </row>
    <row r="78" spans="1:5" ht="30" customHeight="1" x14ac:dyDescent="0.2">
      <c r="A78" s="22" t="s">
        <v>57</v>
      </c>
      <c r="B78" s="23" t="s">
        <v>7</v>
      </c>
      <c r="C78" s="133" t="s">
        <v>60</v>
      </c>
      <c r="D78" s="159"/>
      <c r="E78" s="26">
        <f t="shared" si="0"/>
        <v>0</v>
      </c>
    </row>
    <row r="79" spans="1:5" ht="19.899999999999999" customHeight="1" x14ac:dyDescent="0.25">
      <c r="A79" s="25"/>
      <c r="B79" s="25"/>
      <c r="C79" s="142" t="s">
        <v>69</v>
      </c>
      <c r="D79" s="143">
        <f>SUM(D75:D78)</f>
        <v>0</v>
      </c>
      <c r="E79" s="143">
        <f>SUM(E75:E78)</f>
        <v>0</v>
      </c>
    </row>
    <row r="82" spans="2:5" ht="15.75" customHeight="1" x14ac:dyDescent="0.2">
      <c r="B82" s="297" t="s">
        <v>266</v>
      </c>
      <c r="C82" s="297"/>
      <c r="D82" s="145">
        <f>D73</f>
        <v>0</v>
      </c>
      <c r="E82" s="145">
        <f>E73</f>
        <v>0</v>
      </c>
    </row>
    <row r="83" spans="2:5" x14ac:dyDescent="0.2">
      <c r="C83" s="99"/>
      <c r="D83" s="99"/>
      <c r="E83" s="99"/>
    </row>
    <row r="84" spans="2:5" ht="15.75" customHeight="1" x14ac:dyDescent="0.2">
      <c r="B84" s="297" t="s">
        <v>267</v>
      </c>
      <c r="C84" s="297"/>
      <c r="D84" s="145">
        <f>D70</f>
        <v>0</v>
      </c>
      <c r="E84" s="145">
        <f>E70</f>
        <v>0</v>
      </c>
    </row>
    <row r="85" spans="2:5" x14ac:dyDescent="0.2">
      <c r="C85" s="99"/>
      <c r="D85" s="99"/>
      <c r="E85" s="99"/>
    </row>
    <row r="86" spans="2:5" ht="15.75" customHeight="1" x14ac:dyDescent="0.2">
      <c r="B86" s="297" t="s">
        <v>265</v>
      </c>
      <c r="C86" s="297"/>
      <c r="D86" s="145">
        <f>D79+D73+D70</f>
        <v>0</v>
      </c>
      <c r="E86" s="145">
        <f>D86*1.23</f>
        <v>0</v>
      </c>
    </row>
  </sheetData>
  <mergeCells count="44">
    <mergeCell ref="F4:G5"/>
    <mergeCell ref="B82:C82"/>
    <mergeCell ref="B84:C84"/>
    <mergeCell ref="B86:C86"/>
    <mergeCell ref="A64:B64"/>
    <mergeCell ref="A61:A62"/>
    <mergeCell ref="B61:B62"/>
    <mergeCell ref="C61:C62"/>
    <mergeCell ref="D61:D62"/>
    <mergeCell ref="A63:B63"/>
    <mergeCell ref="A53:D53"/>
    <mergeCell ref="A57:B57"/>
    <mergeCell ref="A51:B51"/>
    <mergeCell ref="A56:B56"/>
    <mergeCell ref="A59:D59"/>
    <mergeCell ref="A33:B33"/>
    <mergeCell ref="A50:B50"/>
    <mergeCell ref="A38:B38"/>
    <mergeCell ref="A39:B39"/>
    <mergeCell ref="A44:B44"/>
    <mergeCell ref="A45:B45"/>
    <mergeCell ref="A41:D41"/>
    <mergeCell ref="A47:D47"/>
    <mergeCell ref="A35:D35"/>
    <mergeCell ref="A28:B28"/>
    <mergeCell ref="A29:B29"/>
    <mergeCell ref="A30:B30"/>
    <mergeCell ref="A31:B31"/>
    <mergeCell ref="A2:D2"/>
    <mergeCell ref="A4:D4"/>
    <mergeCell ref="A20:A21"/>
    <mergeCell ref="B20:B21"/>
    <mergeCell ref="C20:C21"/>
    <mergeCell ref="D20:D21"/>
    <mergeCell ref="A6:A7"/>
    <mergeCell ref="B6:B7"/>
    <mergeCell ref="C6:C7"/>
    <mergeCell ref="D6:D7"/>
    <mergeCell ref="A19:D19"/>
    <mergeCell ref="A12:B12"/>
    <mergeCell ref="A13:B13"/>
    <mergeCell ref="A17:B17"/>
    <mergeCell ref="A14:B14"/>
    <mergeCell ref="A15:B15"/>
  </mergeCells>
  <phoneticPr fontId="9" type="noConversion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workbookViewId="0">
      <selection activeCell="B3" sqref="B3"/>
    </sheetView>
  </sheetViews>
  <sheetFormatPr defaultRowHeight="15" x14ac:dyDescent="0.25"/>
  <cols>
    <col min="2" max="2" width="5.28515625" customWidth="1"/>
    <col min="3" max="3" width="67.140625" customWidth="1"/>
    <col min="4" max="4" width="20.7109375" customWidth="1"/>
    <col min="5" max="6" width="15.7109375" customWidth="1"/>
  </cols>
  <sheetData>
    <row r="2" spans="2:9" ht="40.15" customHeight="1" x14ac:dyDescent="0.25">
      <c r="B2" s="299" t="s">
        <v>375</v>
      </c>
      <c r="C2" s="299"/>
      <c r="D2" s="299"/>
      <c r="E2" s="299"/>
      <c r="F2" s="299"/>
    </row>
    <row r="3" spans="2:9" ht="31.15" customHeight="1" x14ac:dyDescent="0.25">
      <c r="B3" s="5"/>
    </row>
    <row r="4" spans="2:9" ht="40.15" customHeight="1" x14ac:dyDescent="0.25">
      <c r="B4" s="55" t="s">
        <v>8</v>
      </c>
      <c r="C4" s="55" t="s">
        <v>160</v>
      </c>
      <c r="D4" s="55" t="s">
        <v>10</v>
      </c>
      <c r="E4" s="55" t="s">
        <v>159</v>
      </c>
      <c r="F4" s="55" t="s">
        <v>165</v>
      </c>
    </row>
    <row r="5" spans="2:9" x14ac:dyDescent="0.25">
      <c r="B5" s="40">
        <v>1</v>
      </c>
      <c r="C5" s="40" t="s">
        <v>11</v>
      </c>
      <c r="D5" s="40" t="s">
        <v>162</v>
      </c>
      <c r="E5" s="148"/>
      <c r="F5" s="50">
        <f>E5*1.23</f>
        <v>0</v>
      </c>
      <c r="H5" s="298" t="s">
        <v>158</v>
      </c>
      <c r="I5" s="298"/>
    </row>
    <row r="6" spans="2:9" x14ac:dyDescent="0.25">
      <c r="B6" s="40">
        <v>2</v>
      </c>
      <c r="C6" s="40" t="s">
        <v>12</v>
      </c>
      <c r="D6" s="40" t="s">
        <v>162</v>
      </c>
      <c r="E6" s="148"/>
      <c r="F6" s="50">
        <f t="shared" ref="F6:F28" si="0">E6*1.23</f>
        <v>0</v>
      </c>
      <c r="H6" s="298"/>
      <c r="I6" s="298"/>
    </row>
    <row r="7" spans="2:9" x14ac:dyDescent="0.25">
      <c r="B7" s="40">
        <v>3</v>
      </c>
      <c r="C7" s="40" t="s">
        <v>13</v>
      </c>
      <c r="D7" s="40" t="s">
        <v>162</v>
      </c>
      <c r="E7" s="148"/>
      <c r="F7" s="50">
        <f t="shared" si="0"/>
        <v>0</v>
      </c>
    </row>
    <row r="8" spans="2:9" x14ac:dyDescent="0.25">
      <c r="B8" s="40">
        <v>4</v>
      </c>
      <c r="C8" s="40" t="s">
        <v>14</v>
      </c>
      <c r="D8" s="40" t="s">
        <v>162</v>
      </c>
      <c r="E8" s="148"/>
      <c r="F8" s="50">
        <f t="shared" si="0"/>
        <v>0</v>
      </c>
    </row>
    <row r="9" spans="2:9" x14ac:dyDescent="0.25">
      <c r="B9" s="40">
        <v>5</v>
      </c>
      <c r="C9" s="40" t="s">
        <v>15</v>
      </c>
      <c r="D9" s="40" t="s">
        <v>162</v>
      </c>
      <c r="E9" s="148"/>
      <c r="F9" s="50">
        <f t="shared" si="0"/>
        <v>0</v>
      </c>
    </row>
    <row r="10" spans="2:9" x14ac:dyDescent="0.25">
      <c r="B10" s="40">
        <v>6</v>
      </c>
      <c r="C10" s="40" t="s">
        <v>16</v>
      </c>
      <c r="D10" s="40" t="s">
        <v>162</v>
      </c>
      <c r="E10" s="148"/>
      <c r="F10" s="50">
        <f t="shared" si="0"/>
        <v>0</v>
      </c>
    </row>
    <row r="11" spans="2:9" x14ac:dyDescent="0.25">
      <c r="B11" s="40">
        <v>7</v>
      </c>
      <c r="C11" s="40" t="s">
        <v>17</v>
      </c>
      <c r="D11" s="40" t="s">
        <v>162</v>
      </c>
      <c r="E11" s="148"/>
      <c r="F11" s="50">
        <f t="shared" si="0"/>
        <v>0</v>
      </c>
    </row>
    <row r="12" spans="2:9" x14ac:dyDescent="0.25">
      <c r="B12" s="40">
        <v>8</v>
      </c>
      <c r="C12" s="40" t="s">
        <v>18</v>
      </c>
      <c r="D12" s="40" t="s">
        <v>162</v>
      </c>
      <c r="E12" s="148"/>
      <c r="F12" s="50">
        <f t="shared" si="0"/>
        <v>0</v>
      </c>
    </row>
    <row r="13" spans="2:9" ht="28.5" x14ac:dyDescent="0.25">
      <c r="B13" s="40">
        <v>9</v>
      </c>
      <c r="C13" s="40" t="s">
        <v>19</v>
      </c>
      <c r="D13" s="40" t="s">
        <v>163</v>
      </c>
      <c r="E13" s="148"/>
      <c r="F13" s="50">
        <f t="shared" si="0"/>
        <v>0</v>
      </c>
    </row>
    <row r="14" spans="2:9" ht="28.5" x14ac:dyDescent="0.25">
      <c r="B14" s="40">
        <v>10</v>
      </c>
      <c r="C14" s="40" t="s">
        <v>20</v>
      </c>
      <c r="D14" s="40" t="s">
        <v>163</v>
      </c>
      <c r="E14" s="148"/>
      <c r="F14" s="50">
        <f t="shared" si="0"/>
        <v>0</v>
      </c>
    </row>
    <row r="15" spans="2:9" ht="37.15" customHeight="1" x14ac:dyDescent="0.25">
      <c r="B15" s="56">
        <v>11</v>
      </c>
      <c r="C15" s="56" t="s">
        <v>21</v>
      </c>
      <c r="D15" s="56" t="s">
        <v>162</v>
      </c>
      <c r="E15" s="157"/>
      <c r="F15" s="57">
        <f t="shared" si="0"/>
        <v>0</v>
      </c>
    </row>
    <row r="16" spans="2:9" x14ac:dyDescent="0.25">
      <c r="B16" s="40">
        <v>12</v>
      </c>
      <c r="C16" s="40" t="s">
        <v>22</v>
      </c>
      <c r="D16" s="244" t="s">
        <v>162</v>
      </c>
      <c r="E16" s="148"/>
      <c r="F16" s="50">
        <f t="shared" si="0"/>
        <v>0</v>
      </c>
    </row>
    <row r="17" spans="2:6" x14ac:dyDescent="0.25">
      <c r="B17" s="40">
        <v>13</v>
      </c>
      <c r="C17" s="40" t="s">
        <v>23</v>
      </c>
      <c r="D17" s="244"/>
      <c r="E17" s="148"/>
      <c r="F17" s="50">
        <f t="shared" si="0"/>
        <v>0</v>
      </c>
    </row>
    <row r="18" spans="2:6" x14ac:dyDescent="0.25">
      <c r="B18" s="40">
        <v>14</v>
      </c>
      <c r="C18" s="40" t="s">
        <v>24</v>
      </c>
      <c r="D18" s="244" t="s">
        <v>162</v>
      </c>
      <c r="E18" s="148"/>
      <c r="F18" s="50">
        <f t="shared" si="0"/>
        <v>0</v>
      </c>
    </row>
    <row r="19" spans="2:6" ht="28.5" x14ac:dyDescent="0.25">
      <c r="B19" s="40">
        <v>15</v>
      </c>
      <c r="C19" s="40" t="s">
        <v>25</v>
      </c>
      <c r="D19" s="244"/>
      <c r="E19" s="148"/>
      <c r="F19" s="50">
        <f t="shared" si="0"/>
        <v>0</v>
      </c>
    </row>
    <row r="20" spans="2:6" ht="57" x14ac:dyDescent="0.25">
      <c r="B20" s="40">
        <v>16</v>
      </c>
      <c r="C20" s="40" t="s">
        <v>26</v>
      </c>
      <c r="D20" s="40" t="s">
        <v>27</v>
      </c>
      <c r="E20" s="148"/>
      <c r="F20" s="50">
        <f t="shared" si="0"/>
        <v>0</v>
      </c>
    </row>
    <row r="21" spans="2:6" x14ac:dyDescent="0.25">
      <c r="B21" s="40">
        <v>17</v>
      </c>
      <c r="C21" s="40" t="s">
        <v>28</v>
      </c>
      <c r="D21" s="40" t="s">
        <v>162</v>
      </c>
      <c r="E21" s="148"/>
      <c r="F21" s="50">
        <f t="shared" si="0"/>
        <v>0</v>
      </c>
    </row>
    <row r="22" spans="2:6" x14ac:dyDescent="0.25">
      <c r="B22" s="40">
        <v>18</v>
      </c>
      <c r="C22" s="40" t="s">
        <v>29</v>
      </c>
      <c r="D22" s="40" t="s">
        <v>164</v>
      </c>
      <c r="E22" s="148"/>
      <c r="F22" s="50">
        <f t="shared" si="0"/>
        <v>0</v>
      </c>
    </row>
    <row r="23" spans="2:6" x14ac:dyDescent="0.25">
      <c r="B23" s="40">
        <v>19</v>
      </c>
      <c r="C23" s="40" t="s">
        <v>30</v>
      </c>
      <c r="D23" s="40" t="s">
        <v>162</v>
      </c>
      <c r="E23" s="148"/>
      <c r="F23" s="50">
        <f t="shared" si="0"/>
        <v>0</v>
      </c>
    </row>
    <row r="24" spans="2:6" x14ac:dyDescent="0.25">
      <c r="B24" s="40">
        <v>20</v>
      </c>
      <c r="C24" s="40" t="s">
        <v>31</v>
      </c>
      <c r="D24" s="40" t="s">
        <v>162</v>
      </c>
      <c r="E24" s="148"/>
      <c r="F24" s="50">
        <f t="shared" si="0"/>
        <v>0</v>
      </c>
    </row>
    <row r="25" spans="2:6" x14ac:dyDescent="0.25">
      <c r="B25" s="40">
        <v>21</v>
      </c>
      <c r="C25" s="40" t="s">
        <v>32</v>
      </c>
      <c r="D25" s="40" t="s">
        <v>162</v>
      </c>
      <c r="E25" s="148"/>
      <c r="F25" s="50">
        <f t="shared" si="0"/>
        <v>0</v>
      </c>
    </row>
    <row r="26" spans="2:6" x14ac:dyDescent="0.25">
      <c r="B26" s="40">
        <v>22</v>
      </c>
      <c r="C26" s="40" t="s">
        <v>33</v>
      </c>
      <c r="D26" s="40" t="s">
        <v>162</v>
      </c>
      <c r="E26" s="148"/>
      <c r="F26" s="50">
        <f t="shared" si="0"/>
        <v>0</v>
      </c>
    </row>
    <row r="27" spans="2:6" ht="28.5" x14ac:dyDescent="0.25">
      <c r="B27" s="40">
        <v>23</v>
      </c>
      <c r="C27" s="40" t="s">
        <v>34</v>
      </c>
      <c r="D27" s="40" t="s">
        <v>162</v>
      </c>
      <c r="E27" s="148"/>
      <c r="F27" s="50">
        <f t="shared" si="0"/>
        <v>0</v>
      </c>
    </row>
    <row r="28" spans="2:6" ht="28.5" x14ac:dyDescent="0.25">
      <c r="B28" s="40">
        <v>24</v>
      </c>
      <c r="C28" s="40" t="s">
        <v>35</v>
      </c>
      <c r="D28" s="40" t="s">
        <v>162</v>
      </c>
      <c r="E28" s="148"/>
      <c r="F28" s="50">
        <f t="shared" si="0"/>
        <v>0</v>
      </c>
    </row>
  </sheetData>
  <mergeCells count="4">
    <mergeCell ref="D16:D17"/>
    <mergeCell ref="D18:D19"/>
    <mergeCell ref="H5:I6"/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10" workbookViewId="0">
      <selection activeCell="D7" sqref="D7"/>
    </sheetView>
  </sheetViews>
  <sheetFormatPr defaultColWidth="9.140625" defaultRowHeight="12.75" x14ac:dyDescent="0.2"/>
  <cols>
    <col min="1" max="1" width="9.140625" style="99"/>
    <col min="2" max="2" width="10.140625" style="99" customWidth="1"/>
    <col min="3" max="3" width="8.85546875" style="99" customWidth="1"/>
    <col min="4" max="4" width="59" style="99" customWidth="1"/>
    <col min="5" max="5" width="41.85546875" style="99" customWidth="1"/>
    <col min="6" max="7" width="15.7109375" style="99" customWidth="1"/>
    <col min="8" max="16384" width="9.140625" style="99"/>
  </cols>
  <sheetData>
    <row r="2" spans="2:11" x14ac:dyDescent="0.2">
      <c r="B2" s="99" t="s">
        <v>282</v>
      </c>
      <c r="C2" s="261" t="s">
        <v>206</v>
      </c>
      <c r="D2" s="261"/>
      <c r="E2" s="261"/>
    </row>
    <row r="4" spans="2:11" ht="48" x14ac:dyDescent="0.2">
      <c r="B4" s="74" t="s">
        <v>157</v>
      </c>
      <c r="C4" s="262" t="s">
        <v>0</v>
      </c>
      <c r="D4" s="263"/>
      <c r="E4" s="74" t="s">
        <v>1</v>
      </c>
      <c r="F4" s="141" t="s">
        <v>336</v>
      </c>
      <c r="G4" s="141" t="s">
        <v>337</v>
      </c>
    </row>
    <row r="5" spans="2:11" ht="35.1" customHeight="1" x14ac:dyDescent="0.2">
      <c r="B5" s="266">
        <v>1</v>
      </c>
      <c r="C5" s="264" t="s">
        <v>249</v>
      </c>
      <c r="D5" s="264"/>
      <c r="E5" s="60" t="s">
        <v>179</v>
      </c>
      <c r="F5" s="153"/>
      <c r="G5" s="78">
        <f>F5*1.23</f>
        <v>0</v>
      </c>
      <c r="J5" s="265" t="s">
        <v>158</v>
      </c>
      <c r="K5" s="265"/>
    </row>
    <row r="6" spans="2:11" ht="35.1" customHeight="1" x14ac:dyDescent="0.2">
      <c r="B6" s="267"/>
      <c r="C6" s="264" t="s">
        <v>250</v>
      </c>
      <c r="D6" s="264"/>
      <c r="E6" s="60" t="s">
        <v>179</v>
      </c>
      <c r="F6" s="153"/>
      <c r="G6" s="100">
        <f t="shared" ref="G6" si="0">F6*1.23</f>
        <v>0</v>
      </c>
      <c r="J6" s="265"/>
      <c r="K6" s="265"/>
    </row>
    <row r="7" spans="2:11" ht="23.25" customHeight="1" x14ac:dyDescent="0.2">
      <c r="B7" s="267"/>
      <c r="C7" s="60"/>
      <c r="D7" s="60"/>
      <c r="E7" s="107" t="s">
        <v>257</v>
      </c>
      <c r="F7" s="108">
        <f>SUM(F5:F6)</f>
        <v>0</v>
      </c>
      <c r="G7" s="106">
        <f>SUM(G5:G6)</f>
        <v>0</v>
      </c>
      <c r="J7" s="265"/>
      <c r="K7" s="265"/>
    </row>
    <row r="8" spans="2:11" ht="43.5" customHeight="1" x14ac:dyDescent="0.2">
      <c r="B8" s="267"/>
      <c r="C8" s="60"/>
      <c r="D8" s="60"/>
      <c r="E8" s="60"/>
      <c r="F8" s="117" t="s">
        <v>332</v>
      </c>
      <c r="G8" s="117" t="s">
        <v>333</v>
      </c>
      <c r="J8" s="265"/>
      <c r="K8" s="265"/>
    </row>
    <row r="9" spans="2:11" ht="35.1" customHeight="1" x14ac:dyDescent="0.2">
      <c r="B9" s="267"/>
      <c r="C9" s="264" t="s">
        <v>251</v>
      </c>
      <c r="D9" s="264"/>
      <c r="E9" s="60" t="s">
        <v>179</v>
      </c>
      <c r="F9" s="153"/>
      <c r="G9" s="109">
        <f>F9*1.23</f>
        <v>0</v>
      </c>
      <c r="J9" s="265"/>
      <c r="K9" s="265"/>
    </row>
    <row r="10" spans="2:11" ht="35.1" customHeight="1" x14ac:dyDescent="0.2">
      <c r="B10" s="267"/>
      <c r="C10" s="241" t="s">
        <v>354</v>
      </c>
      <c r="D10" s="242"/>
      <c r="E10" s="165" t="s">
        <v>328</v>
      </c>
      <c r="F10" s="153"/>
      <c r="G10" s="109">
        <f>F10*1.23</f>
        <v>0</v>
      </c>
      <c r="J10" s="265"/>
      <c r="K10" s="265"/>
    </row>
    <row r="11" spans="2:11" ht="35.1" customHeight="1" x14ac:dyDescent="0.2">
      <c r="B11" s="267"/>
      <c r="C11" s="241" t="s">
        <v>355</v>
      </c>
      <c r="D11" s="242"/>
      <c r="E11" s="165" t="s">
        <v>328</v>
      </c>
      <c r="F11" s="153"/>
      <c r="G11" s="109">
        <f>F11*1.23</f>
        <v>0</v>
      </c>
      <c r="J11" s="265"/>
      <c r="K11" s="265"/>
    </row>
    <row r="12" spans="2:11" ht="35.1" customHeight="1" x14ac:dyDescent="0.2">
      <c r="B12" s="267"/>
      <c r="C12" s="241" t="s">
        <v>356</v>
      </c>
      <c r="D12" s="242"/>
      <c r="E12" s="165" t="s">
        <v>328</v>
      </c>
      <c r="F12" s="153"/>
      <c r="G12" s="109">
        <f>F12*1.23</f>
        <v>0</v>
      </c>
      <c r="J12" s="265"/>
      <c r="K12" s="265"/>
    </row>
    <row r="13" spans="2:11" ht="35.1" customHeight="1" x14ac:dyDescent="0.2">
      <c r="B13" s="267"/>
      <c r="C13" s="60"/>
      <c r="D13" s="60"/>
      <c r="E13" s="107" t="s">
        <v>257</v>
      </c>
      <c r="F13" s="108">
        <f>SUM(F9:F12)</f>
        <v>0</v>
      </c>
      <c r="G13" s="106">
        <f>SUM(G9:G12)</f>
        <v>0</v>
      </c>
      <c r="J13" s="265"/>
      <c r="K13" s="265"/>
    </row>
    <row r="14" spans="2:11" ht="46.15" customHeight="1" x14ac:dyDescent="0.2">
      <c r="B14" s="267"/>
      <c r="C14" s="60"/>
      <c r="D14" s="60"/>
      <c r="E14" s="60"/>
      <c r="F14" s="141" t="s">
        <v>334</v>
      </c>
      <c r="G14" s="141" t="s">
        <v>335</v>
      </c>
      <c r="J14" s="265"/>
      <c r="K14" s="265"/>
    </row>
    <row r="15" spans="2:11" ht="30" customHeight="1" x14ac:dyDescent="0.2">
      <c r="B15" s="267"/>
      <c r="C15" s="264" t="s">
        <v>252</v>
      </c>
      <c r="D15" s="264"/>
      <c r="E15" s="60" t="s">
        <v>179</v>
      </c>
      <c r="F15" s="153"/>
      <c r="G15" s="109">
        <f>F15*1.23</f>
        <v>0</v>
      </c>
      <c r="J15" s="265"/>
      <c r="K15" s="265"/>
    </row>
    <row r="16" spans="2:11" ht="30" customHeight="1" x14ac:dyDescent="0.2">
      <c r="B16" s="267"/>
      <c r="C16" s="264" t="s">
        <v>253</v>
      </c>
      <c r="D16" s="264"/>
      <c r="E16" s="60" t="s">
        <v>179</v>
      </c>
      <c r="F16" s="153"/>
      <c r="G16" s="109">
        <f t="shared" ref="G16:G21" si="1">F16*1.23</f>
        <v>0</v>
      </c>
    </row>
    <row r="17" spans="2:10" ht="30" customHeight="1" x14ac:dyDescent="0.2">
      <c r="B17" s="267"/>
      <c r="C17" s="264" t="s">
        <v>254</v>
      </c>
      <c r="D17" s="264"/>
      <c r="E17" s="60" t="s">
        <v>179</v>
      </c>
      <c r="F17" s="153"/>
      <c r="G17" s="109">
        <f t="shared" si="1"/>
        <v>0</v>
      </c>
    </row>
    <row r="18" spans="2:10" ht="30" customHeight="1" x14ac:dyDescent="0.2">
      <c r="B18" s="267"/>
      <c r="C18" s="264" t="s">
        <v>255</v>
      </c>
      <c r="D18" s="264"/>
      <c r="E18" s="60" t="s">
        <v>179</v>
      </c>
      <c r="F18" s="153"/>
      <c r="G18" s="109">
        <f t="shared" si="1"/>
        <v>0</v>
      </c>
    </row>
    <row r="19" spans="2:10" ht="30" customHeight="1" x14ac:dyDescent="0.2">
      <c r="B19" s="267"/>
      <c r="C19" s="264" t="s">
        <v>263</v>
      </c>
      <c r="D19" s="264"/>
      <c r="E19" s="60" t="s">
        <v>179</v>
      </c>
      <c r="F19" s="153"/>
      <c r="G19" s="109">
        <f t="shared" si="1"/>
        <v>0</v>
      </c>
    </row>
    <row r="20" spans="2:10" ht="30" customHeight="1" x14ac:dyDescent="0.2">
      <c r="B20" s="267"/>
      <c r="C20" s="264" t="s">
        <v>264</v>
      </c>
      <c r="D20" s="264"/>
      <c r="E20" s="60" t="s">
        <v>179</v>
      </c>
      <c r="F20" s="153"/>
      <c r="G20" s="109">
        <f t="shared" si="1"/>
        <v>0</v>
      </c>
    </row>
    <row r="21" spans="2:10" ht="30" customHeight="1" x14ac:dyDescent="0.2">
      <c r="B21" s="267"/>
      <c r="C21" s="264" t="s">
        <v>256</v>
      </c>
      <c r="D21" s="264"/>
      <c r="E21" s="60" t="s">
        <v>179</v>
      </c>
      <c r="F21" s="153"/>
      <c r="G21" s="109">
        <f t="shared" si="1"/>
        <v>0</v>
      </c>
    </row>
    <row r="22" spans="2:10" ht="25.15" customHeight="1" x14ac:dyDescent="0.2">
      <c r="B22" s="101"/>
      <c r="C22" s="101"/>
      <c r="D22" s="101"/>
      <c r="E22" s="107" t="s">
        <v>69</v>
      </c>
      <c r="F22" s="108">
        <f>SUM(F15:F21)</f>
        <v>0</v>
      </c>
      <c r="G22" s="108">
        <f>SUM(G15:G21)</f>
        <v>0</v>
      </c>
    </row>
    <row r="23" spans="2:10" ht="13.5" thickBot="1" x14ac:dyDescent="0.25"/>
    <row r="24" spans="2:10" ht="20.100000000000001" customHeight="1" thickBot="1" x14ac:dyDescent="0.25">
      <c r="E24" s="112" t="s">
        <v>266</v>
      </c>
      <c r="F24" s="113">
        <f>F7</f>
        <v>0</v>
      </c>
      <c r="G24" s="114">
        <f>F24*1.23</f>
        <v>0</v>
      </c>
    </row>
    <row r="25" spans="2:10" ht="20.100000000000001" customHeight="1" thickBot="1" x14ac:dyDescent="0.25"/>
    <row r="26" spans="2:10" ht="20.100000000000001" customHeight="1" thickBot="1" x14ac:dyDescent="0.25">
      <c r="E26" s="112" t="s">
        <v>267</v>
      </c>
      <c r="F26" s="113">
        <f>F13</f>
        <v>0</v>
      </c>
      <c r="G26" s="114">
        <f>F26*1.23</f>
        <v>0</v>
      </c>
    </row>
    <row r="27" spans="2:10" ht="20.100000000000001" customHeight="1" thickBot="1" x14ac:dyDescent="0.25"/>
    <row r="28" spans="2:10" ht="20.100000000000001" customHeight="1" thickBot="1" x14ac:dyDescent="0.25">
      <c r="E28" s="112" t="s">
        <v>265</v>
      </c>
      <c r="F28" s="113">
        <f>F26+F24+F22</f>
        <v>0</v>
      </c>
      <c r="G28" s="114">
        <f>F28*1.23</f>
        <v>0</v>
      </c>
      <c r="J28" s="134"/>
    </row>
    <row r="30" spans="2:10" x14ac:dyDescent="0.2">
      <c r="B30" s="76"/>
      <c r="C30" s="76"/>
      <c r="D30" s="76"/>
      <c r="E30" s="102"/>
      <c r="F30" s="103"/>
    </row>
    <row r="31" spans="2:10" x14ac:dyDescent="0.2">
      <c r="B31" s="76"/>
      <c r="C31" s="76"/>
      <c r="D31" s="76"/>
      <c r="E31" s="102"/>
      <c r="F31" s="103"/>
    </row>
    <row r="32" spans="2:10" x14ac:dyDescent="0.2">
      <c r="B32" s="76"/>
      <c r="C32" s="76"/>
      <c r="D32" s="76"/>
      <c r="E32" s="76"/>
      <c r="F32" s="76"/>
    </row>
  </sheetData>
  <mergeCells count="17">
    <mergeCell ref="B5:B21"/>
    <mergeCell ref="C10:D10"/>
    <mergeCell ref="C11:D11"/>
    <mergeCell ref="C12:D12"/>
    <mergeCell ref="C18:D18"/>
    <mergeCell ref="J5:K15"/>
    <mergeCell ref="C21:D21"/>
    <mergeCell ref="C5:D5"/>
    <mergeCell ref="C15:D15"/>
    <mergeCell ref="C6:D6"/>
    <mergeCell ref="C20:D20"/>
    <mergeCell ref="C19:D19"/>
    <mergeCell ref="C2:E2"/>
    <mergeCell ref="C4:D4"/>
    <mergeCell ref="C9:D9"/>
    <mergeCell ref="C16:D16"/>
    <mergeCell ref="C17:D17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0"/>
  <sheetViews>
    <sheetView topLeftCell="B1" workbookViewId="0">
      <selection activeCell="G5" sqref="G5"/>
    </sheetView>
  </sheetViews>
  <sheetFormatPr defaultRowHeight="15" x14ac:dyDescent="0.25"/>
  <cols>
    <col min="4" max="4" width="58.5703125" customWidth="1"/>
    <col min="5" max="5" width="19.5703125" customWidth="1"/>
    <col min="6" max="6" width="33.85546875" customWidth="1"/>
    <col min="7" max="8" width="15.7109375" customWidth="1"/>
  </cols>
  <sheetData>
    <row r="2" spans="3:11" x14ac:dyDescent="0.25">
      <c r="C2" t="s">
        <v>205</v>
      </c>
      <c r="D2" t="s">
        <v>345</v>
      </c>
    </row>
    <row r="4" spans="3:11" ht="46.9" customHeight="1" x14ac:dyDescent="0.25">
      <c r="C4" s="46" t="s">
        <v>157</v>
      </c>
      <c r="D4" s="209" t="s">
        <v>0</v>
      </c>
      <c r="E4" s="209"/>
      <c r="F4" s="46" t="s">
        <v>1</v>
      </c>
      <c r="G4" s="117" t="s">
        <v>270</v>
      </c>
      <c r="H4" s="117" t="s">
        <v>271</v>
      </c>
    </row>
    <row r="5" spans="3:11" ht="30" customHeight="1" x14ac:dyDescent="0.25">
      <c r="C5" s="269">
        <v>2</v>
      </c>
      <c r="D5" s="270" t="s">
        <v>235</v>
      </c>
      <c r="E5" s="271"/>
      <c r="F5" s="23" t="s">
        <v>346</v>
      </c>
      <c r="G5" s="147"/>
      <c r="H5" s="52">
        <f>G5*1.23</f>
        <v>0</v>
      </c>
    </row>
    <row r="6" spans="3:11" ht="30" customHeight="1" x14ac:dyDescent="0.25">
      <c r="C6" s="269"/>
      <c r="D6" s="95"/>
      <c r="E6" s="96"/>
      <c r="F6" s="118" t="s">
        <v>69</v>
      </c>
      <c r="G6" s="119">
        <f>G5</f>
        <v>0</v>
      </c>
      <c r="H6" s="120">
        <f>H5</f>
        <v>0</v>
      </c>
    </row>
    <row r="7" spans="3:11" ht="33.75" customHeight="1" x14ac:dyDescent="0.25">
      <c r="C7" s="269"/>
      <c r="D7" s="95"/>
      <c r="E7" s="96"/>
      <c r="F7" s="95"/>
      <c r="G7" s="117" t="s">
        <v>269</v>
      </c>
      <c r="H7" s="117" t="s">
        <v>268</v>
      </c>
    </row>
    <row r="8" spans="3:11" ht="30" customHeight="1" x14ac:dyDescent="0.25">
      <c r="C8" s="269"/>
      <c r="D8" s="270" t="s">
        <v>236</v>
      </c>
      <c r="E8" s="271"/>
      <c r="F8" s="23" t="s">
        <v>331</v>
      </c>
      <c r="G8" s="148"/>
      <c r="H8" s="52">
        <f t="shared" ref="H8:H13" si="0">G8*1.23</f>
        <v>0</v>
      </c>
    </row>
    <row r="9" spans="3:11" ht="30" customHeight="1" x14ac:dyDescent="0.25">
      <c r="C9" s="269"/>
      <c r="D9" s="270" t="s">
        <v>237</v>
      </c>
      <c r="E9" s="271"/>
      <c r="F9" s="166" t="s">
        <v>331</v>
      </c>
      <c r="G9" s="148"/>
      <c r="H9" s="52">
        <f t="shared" si="0"/>
        <v>0</v>
      </c>
      <c r="J9" s="268" t="s">
        <v>158</v>
      </c>
      <c r="K9" s="268"/>
    </row>
    <row r="10" spans="3:11" ht="30" customHeight="1" x14ac:dyDescent="0.25">
      <c r="C10" s="269"/>
      <c r="D10" s="270" t="s">
        <v>238</v>
      </c>
      <c r="E10" s="271"/>
      <c r="F10" s="166" t="s">
        <v>331</v>
      </c>
      <c r="G10" s="148"/>
      <c r="H10" s="52">
        <f t="shared" si="0"/>
        <v>0</v>
      </c>
      <c r="J10" s="268"/>
      <c r="K10" s="268"/>
    </row>
    <row r="11" spans="3:11" ht="30" customHeight="1" x14ac:dyDescent="0.25">
      <c r="C11" s="269"/>
      <c r="D11" s="270" t="s">
        <v>239</v>
      </c>
      <c r="E11" s="271"/>
      <c r="F11" s="166" t="s">
        <v>331</v>
      </c>
      <c r="G11" s="148"/>
      <c r="H11" s="52">
        <f t="shared" si="0"/>
        <v>0</v>
      </c>
    </row>
    <row r="12" spans="3:11" ht="30" customHeight="1" x14ac:dyDescent="0.25">
      <c r="C12" s="269"/>
      <c r="D12" s="270" t="s">
        <v>241</v>
      </c>
      <c r="E12" s="271"/>
      <c r="F12" s="166" t="s">
        <v>331</v>
      </c>
      <c r="G12" s="148"/>
      <c r="H12" s="52">
        <f t="shared" si="0"/>
        <v>0</v>
      </c>
    </row>
    <row r="13" spans="3:11" ht="30" customHeight="1" x14ac:dyDescent="0.25">
      <c r="C13" s="269"/>
      <c r="D13" s="244" t="s">
        <v>240</v>
      </c>
      <c r="E13" s="272"/>
      <c r="F13" s="166" t="s">
        <v>331</v>
      </c>
      <c r="G13" s="148"/>
      <c r="H13" s="52">
        <f t="shared" si="0"/>
        <v>0</v>
      </c>
    </row>
    <row r="14" spans="3:11" ht="28.5" customHeight="1" x14ac:dyDescent="0.25">
      <c r="C14" s="28"/>
      <c r="D14" s="15"/>
      <c r="E14" s="15"/>
      <c r="F14" s="118" t="s">
        <v>69</v>
      </c>
      <c r="G14" s="125">
        <f>SUM(G8:G13)</f>
        <v>0</v>
      </c>
      <c r="H14" s="126">
        <f>SUM(H5:H13)</f>
        <v>0</v>
      </c>
    </row>
    <row r="15" spans="3:11" ht="15.75" x14ac:dyDescent="0.25">
      <c r="C15" s="28"/>
      <c r="D15" s="15"/>
      <c r="E15" s="15"/>
      <c r="F15" s="29"/>
      <c r="G15" s="30"/>
    </row>
    <row r="16" spans="3:11" ht="15.75" thickBot="1" x14ac:dyDescent="0.3"/>
    <row r="17" spans="6:8" ht="16.5" thickBot="1" x14ac:dyDescent="0.3">
      <c r="F17" s="121" t="s">
        <v>266</v>
      </c>
      <c r="G17" s="122">
        <f>G6*4</f>
        <v>0</v>
      </c>
      <c r="H17" s="123">
        <f>G17*1.23</f>
        <v>0</v>
      </c>
    </row>
    <row r="18" spans="6:8" ht="15.75" x14ac:dyDescent="0.25">
      <c r="F18" s="124"/>
      <c r="G18" s="124"/>
      <c r="H18" s="124"/>
    </row>
    <row r="19" spans="6:8" ht="16.5" thickBot="1" x14ac:dyDescent="0.3">
      <c r="F19" s="124"/>
      <c r="G19" s="124"/>
      <c r="H19" s="124"/>
    </row>
    <row r="20" spans="6:8" ht="16.5" thickBot="1" x14ac:dyDescent="0.3">
      <c r="F20" s="121" t="s">
        <v>265</v>
      </c>
      <c r="G20" s="122">
        <f>G17+G14</f>
        <v>0</v>
      </c>
      <c r="H20" s="123">
        <f>G20*1.23</f>
        <v>0</v>
      </c>
    </row>
  </sheetData>
  <mergeCells count="10">
    <mergeCell ref="J9:K10"/>
    <mergeCell ref="D4:E4"/>
    <mergeCell ref="C5:C13"/>
    <mergeCell ref="D5:E5"/>
    <mergeCell ref="D8:E8"/>
    <mergeCell ref="D9:E9"/>
    <mergeCell ref="D10:E10"/>
    <mergeCell ref="D11:E11"/>
    <mergeCell ref="D12:E12"/>
    <mergeCell ref="D13:E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1"/>
  <sheetViews>
    <sheetView topLeftCell="B1" workbookViewId="0">
      <selection activeCell="D2" sqref="D2"/>
    </sheetView>
  </sheetViews>
  <sheetFormatPr defaultRowHeight="15" x14ac:dyDescent="0.25"/>
  <cols>
    <col min="4" max="4" width="58.5703125" customWidth="1"/>
    <col min="5" max="5" width="7.42578125" customWidth="1"/>
    <col min="6" max="6" width="33.85546875" customWidth="1"/>
    <col min="7" max="8" width="15.7109375" customWidth="1"/>
  </cols>
  <sheetData>
    <row r="2" spans="3:8" x14ac:dyDescent="0.25">
      <c r="C2" t="s">
        <v>205</v>
      </c>
      <c r="D2" t="s">
        <v>344</v>
      </c>
    </row>
    <row r="4" spans="3:8" ht="15.75" x14ac:dyDescent="0.25">
      <c r="C4" s="28"/>
      <c r="D4" s="44"/>
      <c r="E4" s="44"/>
      <c r="F4" s="29"/>
      <c r="G4" s="30"/>
    </row>
    <row r="5" spans="3:8" ht="15.75" x14ac:dyDescent="0.25">
      <c r="C5" s="28"/>
      <c r="D5" s="44"/>
      <c r="E5" s="44"/>
      <c r="F5" s="29"/>
      <c r="G5" s="30"/>
    </row>
    <row r="6" spans="3:8" ht="39" thickBot="1" x14ac:dyDescent="0.3">
      <c r="C6" s="93" t="s">
        <v>157</v>
      </c>
      <c r="D6" s="209" t="s">
        <v>0</v>
      </c>
      <c r="E6" s="209"/>
      <c r="F6" s="93" t="s">
        <v>1</v>
      </c>
      <c r="G6" s="94" t="s">
        <v>269</v>
      </c>
      <c r="H6" s="94" t="s">
        <v>272</v>
      </c>
    </row>
    <row r="7" spans="3:8" ht="14.45" customHeight="1" x14ac:dyDescent="0.25">
      <c r="C7" s="274">
        <v>3</v>
      </c>
      <c r="D7" s="277" t="s">
        <v>242</v>
      </c>
      <c r="E7" s="278"/>
      <c r="F7" s="283" t="s">
        <v>125</v>
      </c>
      <c r="G7" s="285"/>
      <c r="H7" s="273">
        <f>G7*1.23</f>
        <v>0</v>
      </c>
    </row>
    <row r="8" spans="3:8" ht="14.45" customHeight="1" x14ac:dyDescent="0.25">
      <c r="C8" s="275"/>
      <c r="D8" s="279"/>
      <c r="E8" s="280"/>
      <c r="F8" s="284"/>
      <c r="G8" s="285"/>
      <c r="H8" s="273"/>
    </row>
    <row r="9" spans="3:8" ht="15" customHeight="1" thickBot="1" x14ac:dyDescent="0.3">
      <c r="C9" s="276"/>
      <c r="D9" s="281"/>
      <c r="E9" s="282"/>
      <c r="F9" s="284"/>
      <c r="G9" s="285"/>
      <c r="H9" s="273"/>
    </row>
    <row r="10" spans="3:8" ht="15" customHeight="1" x14ac:dyDescent="0.25">
      <c r="C10" s="48"/>
      <c r="D10" s="49"/>
      <c r="E10" s="49"/>
      <c r="F10" s="118" t="s">
        <v>69</v>
      </c>
      <c r="G10" s="127">
        <f>G7</f>
        <v>0</v>
      </c>
      <c r="H10" s="127">
        <f>H7</f>
        <v>0</v>
      </c>
    </row>
    <row r="11" spans="3:8" x14ac:dyDescent="0.25">
      <c r="E11" s="42"/>
    </row>
  </sheetData>
  <mergeCells count="6">
    <mergeCell ref="H7:H9"/>
    <mergeCell ref="D6:E6"/>
    <mergeCell ref="C7:C9"/>
    <mergeCell ref="D7:E9"/>
    <mergeCell ref="F7:F9"/>
    <mergeCell ref="G7:G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9"/>
  <sheetViews>
    <sheetView topLeftCell="B1" workbookViewId="0">
      <selection activeCell="C7" sqref="C7"/>
    </sheetView>
  </sheetViews>
  <sheetFormatPr defaultRowHeight="15" x14ac:dyDescent="0.25"/>
  <cols>
    <col min="4" max="4" width="58.5703125" customWidth="1"/>
    <col min="5" max="5" width="8.7109375" customWidth="1"/>
    <col min="6" max="6" width="33.85546875" customWidth="1"/>
    <col min="7" max="8" width="15.7109375" customWidth="1"/>
  </cols>
  <sheetData>
    <row r="2" spans="3:8" x14ac:dyDescent="0.25">
      <c r="C2" t="s">
        <v>205</v>
      </c>
      <c r="D2" t="s">
        <v>343</v>
      </c>
    </row>
    <row r="4" spans="3:8" ht="15" customHeight="1" x14ac:dyDescent="0.25">
      <c r="C4" s="48"/>
      <c r="D4" s="49"/>
      <c r="E4" s="49"/>
      <c r="F4" s="28"/>
    </row>
    <row r="6" spans="3:8" ht="39" thickBot="1" x14ac:dyDescent="0.3">
      <c r="C6" s="93" t="s">
        <v>157</v>
      </c>
      <c r="D6" s="209" t="s">
        <v>0</v>
      </c>
      <c r="E6" s="209"/>
      <c r="F6" s="93" t="s">
        <v>1</v>
      </c>
      <c r="G6" s="94" t="s">
        <v>269</v>
      </c>
      <c r="H6" s="94" t="s">
        <v>272</v>
      </c>
    </row>
    <row r="7" spans="3:8" ht="31.9" customHeight="1" thickBot="1" x14ac:dyDescent="0.3">
      <c r="C7" s="47">
        <v>4</v>
      </c>
      <c r="D7" s="286" t="s">
        <v>243</v>
      </c>
      <c r="E7" s="287"/>
      <c r="F7" s="51" t="s">
        <v>207</v>
      </c>
      <c r="G7" s="154"/>
      <c r="H7" s="52">
        <f>G7*1.23</f>
        <v>0</v>
      </c>
    </row>
    <row r="8" spans="3:8" ht="15.75" x14ac:dyDescent="0.25">
      <c r="F8" s="118" t="s">
        <v>69</v>
      </c>
      <c r="G8" s="127">
        <f>G7</f>
        <v>0</v>
      </c>
      <c r="H8" s="127">
        <f>H7</f>
        <v>0</v>
      </c>
    </row>
    <row r="9" spans="3:8" x14ac:dyDescent="0.25">
      <c r="E9" s="42"/>
    </row>
  </sheetData>
  <mergeCells count="2">
    <mergeCell ref="D6:E6"/>
    <mergeCell ref="D7:E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B5" sqref="B5:B14"/>
    </sheetView>
  </sheetViews>
  <sheetFormatPr defaultRowHeight="15" x14ac:dyDescent="0.25"/>
  <cols>
    <col min="3" max="3" width="56.28515625" customWidth="1"/>
    <col min="4" max="4" width="30" customWidth="1"/>
    <col min="5" max="6" width="15.7109375" customWidth="1"/>
  </cols>
  <sheetData>
    <row r="2" spans="1:10" x14ac:dyDescent="0.25">
      <c r="A2" t="s">
        <v>208</v>
      </c>
      <c r="C2" t="s">
        <v>342</v>
      </c>
    </row>
    <row r="4" spans="1:10" ht="56.25" x14ac:dyDescent="0.25">
      <c r="B4" s="46" t="s">
        <v>157</v>
      </c>
      <c r="C4" s="46" t="s">
        <v>0</v>
      </c>
      <c r="D4" s="46" t="s">
        <v>1</v>
      </c>
      <c r="E4" s="117" t="s">
        <v>347</v>
      </c>
      <c r="F4" s="117" t="s">
        <v>347</v>
      </c>
    </row>
    <row r="5" spans="1:10" ht="30" x14ac:dyDescent="0.25">
      <c r="B5" s="288">
        <v>5</v>
      </c>
      <c r="C5" s="39" t="s">
        <v>274</v>
      </c>
      <c r="D5" s="39" t="s">
        <v>122</v>
      </c>
      <c r="E5" s="155"/>
      <c r="F5" s="130">
        <f>E5*1.23</f>
        <v>0</v>
      </c>
      <c r="I5" s="268" t="s">
        <v>158</v>
      </c>
      <c r="J5" s="268"/>
    </row>
    <row r="6" spans="1:10" ht="27.75" customHeight="1" x14ac:dyDescent="0.25">
      <c r="B6" s="288"/>
      <c r="C6" s="95"/>
      <c r="D6" s="118" t="s">
        <v>69</v>
      </c>
      <c r="E6" s="125">
        <f>E5*4</f>
        <v>0</v>
      </c>
      <c r="F6" s="128">
        <f>F5</f>
        <v>0</v>
      </c>
      <c r="I6" s="268"/>
      <c r="J6" s="268"/>
    </row>
    <row r="7" spans="1:10" ht="33.75" x14ac:dyDescent="0.25">
      <c r="B7" s="288"/>
      <c r="C7" s="95"/>
      <c r="D7" s="95"/>
      <c r="E7" s="117" t="s">
        <v>269</v>
      </c>
      <c r="F7" s="117" t="s">
        <v>273</v>
      </c>
      <c r="I7" s="268"/>
      <c r="J7" s="268"/>
    </row>
    <row r="8" spans="1:10" ht="30" customHeight="1" x14ac:dyDescent="0.25">
      <c r="B8" s="288"/>
      <c r="C8" s="39" t="s">
        <v>5</v>
      </c>
      <c r="D8" s="39" t="s">
        <v>155</v>
      </c>
      <c r="E8" s="156"/>
      <c r="F8" s="53">
        <f t="shared" ref="F8:F14" si="0">E8*1.23</f>
        <v>0</v>
      </c>
    </row>
    <row r="9" spans="1:10" ht="30" customHeight="1" x14ac:dyDescent="0.25">
      <c r="B9" s="288"/>
      <c r="C9" s="39" t="s">
        <v>2</v>
      </c>
      <c r="D9" s="39" t="s">
        <v>122</v>
      </c>
      <c r="E9" s="156"/>
      <c r="F9" s="53">
        <f t="shared" si="0"/>
        <v>0</v>
      </c>
    </row>
    <row r="10" spans="1:10" ht="30" customHeight="1" x14ac:dyDescent="0.25">
      <c r="B10" s="288"/>
      <c r="C10" s="39" t="s">
        <v>3</v>
      </c>
      <c r="D10" s="39" t="s">
        <v>122</v>
      </c>
      <c r="E10" s="156"/>
      <c r="F10" s="53">
        <f t="shared" si="0"/>
        <v>0</v>
      </c>
    </row>
    <row r="11" spans="1:10" ht="30" customHeight="1" x14ac:dyDescent="0.25">
      <c r="B11" s="288"/>
      <c r="C11" s="39" t="s">
        <v>123</v>
      </c>
      <c r="D11" s="39" t="s">
        <v>122</v>
      </c>
      <c r="E11" s="156"/>
      <c r="F11" s="53">
        <f t="shared" si="0"/>
        <v>0</v>
      </c>
    </row>
    <row r="12" spans="1:10" ht="30" customHeight="1" x14ac:dyDescent="0.25">
      <c r="B12" s="288"/>
      <c r="C12" s="39" t="s">
        <v>124</v>
      </c>
      <c r="D12" s="39" t="s">
        <v>122</v>
      </c>
      <c r="E12" s="156"/>
      <c r="F12" s="53">
        <f t="shared" si="0"/>
        <v>0</v>
      </c>
    </row>
    <row r="13" spans="1:10" ht="30" customHeight="1" x14ac:dyDescent="0.25">
      <c r="B13" s="288"/>
      <c r="C13" s="40" t="s">
        <v>6</v>
      </c>
      <c r="D13" s="39" t="s">
        <v>122</v>
      </c>
      <c r="E13" s="156"/>
      <c r="F13" s="53">
        <f t="shared" si="0"/>
        <v>0</v>
      </c>
    </row>
    <row r="14" spans="1:10" ht="30" customHeight="1" x14ac:dyDescent="0.25">
      <c r="B14" s="288"/>
      <c r="C14" s="39" t="s">
        <v>7</v>
      </c>
      <c r="D14" s="39" t="s">
        <v>122</v>
      </c>
      <c r="E14" s="156"/>
      <c r="F14" s="53">
        <f t="shared" si="0"/>
        <v>0</v>
      </c>
    </row>
    <row r="15" spans="1:10" ht="24" customHeight="1" x14ac:dyDescent="0.25">
      <c r="D15" s="118" t="s">
        <v>69</v>
      </c>
      <c r="E15" s="129">
        <f>SUM(E8:E14)</f>
        <v>0</v>
      </c>
      <c r="F15" s="129">
        <f>SUM(F8:F14)</f>
        <v>0</v>
      </c>
    </row>
    <row r="17" spans="4:6" ht="15.75" thickBot="1" x14ac:dyDescent="0.3"/>
    <row r="18" spans="4:6" ht="16.5" thickBot="1" x14ac:dyDescent="0.3">
      <c r="D18" s="121" t="s">
        <v>266</v>
      </c>
      <c r="E18" s="122">
        <f>E6</f>
        <v>0</v>
      </c>
      <c r="F18" s="123">
        <f>E18*1.23</f>
        <v>0</v>
      </c>
    </row>
    <row r="19" spans="4:6" ht="16.5" thickBot="1" x14ac:dyDescent="0.3">
      <c r="D19" s="124"/>
      <c r="E19" s="124"/>
      <c r="F19" s="124"/>
    </row>
    <row r="20" spans="4:6" ht="16.5" thickBot="1" x14ac:dyDescent="0.3">
      <c r="D20" s="121" t="s">
        <v>265</v>
      </c>
      <c r="E20" s="122">
        <f>E18+E15</f>
        <v>0</v>
      </c>
      <c r="F20" s="123">
        <f>E20*1.23</f>
        <v>0</v>
      </c>
    </row>
  </sheetData>
  <mergeCells count="2">
    <mergeCell ref="B5:B14"/>
    <mergeCell ref="I5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B5" sqref="B5:B8"/>
    </sheetView>
  </sheetViews>
  <sheetFormatPr defaultRowHeight="15" x14ac:dyDescent="0.25"/>
  <cols>
    <col min="3" max="3" width="58" customWidth="1"/>
    <col min="4" max="4" width="44.7109375" customWidth="1"/>
    <col min="5" max="6" width="15.7109375" customWidth="1"/>
  </cols>
  <sheetData>
    <row r="2" spans="2:9" x14ac:dyDescent="0.25">
      <c r="B2" t="s">
        <v>205</v>
      </c>
      <c r="C2" t="s">
        <v>209</v>
      </c>
    </row>
    <row r="4" spans="2:9" ht="47.25" x14ac:dyDescent="0.25">
      <c r="B4" s="46" t="s">
        <v>157</v>
      </c>
      <c r="C4" s="46" t="s">
        <v>0</v>
      </c>
      <c r="D4" s="46" t="s">
        <v>1</v>
      </c>
      <c r="E4" s="46" t="s">
        <v>156</v>
      </c>
      <c r="F4" s="46" t="s">
        <v>156</v>
      </c>
    </row>
    <row r="5" spans="2:9" ht="30" customHeight="1" x14ac:dyDescent="0.25">
      <c r="B5" s="269">
        <v>6</v>
      </c>
      <c r="C5" s="39" t="s">
        <v>70</v>
      </c>
      <c r="D5" s="39" t="s">
        <v>72</v>
      </c>
      <c r="E5" s="148"/>
      <c r="F5" s="54">
        <f>E5*1.23</f>
        <v>0</v>
      </c>
      <c r="H5" s="268" t="s">
        <v>158</v>
      </c>
      <c r="I5" s="268"/>
    </row>
    <row r="6" spans="2:9" ht="30" x14ac:dyDescent="0.25">
      <c r="B6" s="269"/>
      <c r="C6" s="39" t="s">
        <v>4</v>
      </c>
      <c r="D6" s="39" t="s">
        <v>72</v>
      </c>
      <c r="E6" s="148"/>
      <c r="F6" s="54">
        <f t="shared" ref="F6:F8" si="0">E6*1.23</f>
        <v>0</v>
      </c>
      <c r="H6" s="268"/>
      <c r="I6" s="268"/>
    </row>
    <row r="7" spans="2:9" ht="30" x14ac:dyDescent="0.25">
      <c r="B7" s="269"/>
      <c r="C7" s="40" t="s">
        <v>6</v>
      </c>
      <c r="D7" s="39" t="s">
        <v>72</v>
      </c>
      <c r="E7" s="148"/>
      <c r="F7" s="54">
        <f t="shared" si="0"/>
        <v>0</v>
      </c>
    </row>
    <row r="8" spans="2:9" ht="30" x14ac:dyDescent="0.25">
      <c r="B8" s="269"/>
      <c r="C8" s="40" t="s">
        <v>71</v>
      </c>
      <c r="D8" s="39" t="s">
        <v>72</v>
      </c>
      <c r="E8" s="148"/>
      <c r="F8" s="54">
        <f t="shared" si="0"/>
        <v>0</v>
      </c>
    </row>
    <row r="9" spans="2:9" ht="15.75" x14ac:dyDescent="0.25">
      <c r="D9" s="131" t="s">
        <v>275</v>
      </c>
      <c r="E9" s="132">
        <f>SUM(E5:E8)</f>
        <v>0</v>
      </c>
      <c r="F9" s="132">
        <f>SUM(F5:F8)</f>
        <v>0</v>
      </c>
    </row>
  </sheetData>
  <mergeCells count="2">
    <mergeCell ref="B5:B8"/>
    <mergeCell ref="H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workbookViewId="0">
      <selection activeCell="B5" sqref="B5:B7"/>
    </sheetView>
  </sheetViews>
  <sheetFormatPr defaultColWidth="8.85546875" defaultRowHeight="14.25" x14ac:dyDescent="0.2"/>
  <cols>
    <col min="1" max="1" width="8.85546875" style="21"/>
    <col min="2" max="2" width="10.42578125" style="21" customWidth="1"/>
    <col min="3" max="3" width="58.140625" style="21" customWidth="1"/>
    <col min="4" max="4" width="44.28515625" style="21" customWidth="1"/>
    <col min="5" max="6" width="15.7109375" style="21" customWidth="1"/>
    <col min="7" max="16384" width="8.85546875" style="21"/>
  </cols>
  <sheetData>
    <row r="2" spans="2:9" x14ac:dyDescent="0.2">
      <c r="B2" s="21" t="s">
        <v>208</v>
      </c>
      <c r="C2" s="21" t="s">
        <v>128</v>
      </c>
    </row>
    <row r="4" spans="2:9" ht="25.5" x14ac:dyDescent="0.2">
      <c r="B4" s="46" t="s">
        <v>157</v>
      </c>
      <c r="C4" s="46" t="s">
        <v>0</v>
      </c>
      <c r="D4" s="46" t="s">
        <v>1</v>
      </c>
      <c r="E4" s="94" t="s">
        <v>211</v>
      </c>
      <c r="F4" s="94" t="s">
        <v>211</v>
      </c>
    </row>
    <row r="5" spans="2:9" ht="30" x14ac:dyDescent="0.2">
      <c r="B5" s="269">
        <v>7</v>
      </c>
      <c r="C5" s="39" t="s">
        <v>126</v>
      </c>
      <c r="D5" s="39" t="s">
        <v>128</v>
      </c>
      <c r="E5" s="148"/>
      <c r="F5" s="54">
        <f>E5*1.23</f>
        <v>0</v>
      </c>
    </row>
    <row r="6" spans="2:9" ht="30" x14ac:dyDescent="0.2">
      <c r="B6" s="269"/>
      <c r="C6" s="39" t="s">
        <v>3</v>
      </c>
      <c r="D6" s="39" t="s">
        <v>128</v>
      </c>
      <c r="E6" s="148"/>
      <c r="F6" s="54">
        <f t="shared" ref="F6:F7" si="0">E6*1.23</f>
        <v>0</v>
      </c>
      <c r="H6" s="268" t="s">
        <v>158</v>
      </c>
      <c r="I6" s="268"/>
    </row>
    <row r="7" spans="2:9" ht="30" x14ac:dyDescent="0.2">
      <c r="B7" s="269"/>
      <c r="C7" s="40" t="s">
        <v>127</v>
      </c>
      <c r="D7" s="39" t="s">
        <v>128</v>
      </c>
      <c r="E7" s="148"/>
      <c r="F7" s="54">
        <f t="shared" si="0"/>
        <v>0</v>
      </c>
      <c r="H7" s="268"/>
      <c r="I7" s="268"/>
    </row>
    <row r="8" spans="2:9" ht="21" customHeight="1" x14ac:dyDescent="0.25">
      <c r="D8" s="115" t="s">
        <v>275</v>
      </c>
      <c r="E8" s="116">
        <f>SUM(E5:E7)</f>
        <v>0</v>
      </c>
      <c r="F8" s="116">
        <f>SUM(F5:F7)</f>
        <v>0</v>
      </c>
    </row>
  </sheetData>
  <mergeCells count="2">
    <mergeCell ref="B5:B7"/>
    <mergeCell ref="H6: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C5" sqref="C5"/>
    </sheetView>
  </sheetViews>
  <sheetFormatPr defaultColWidth="8.85546875" defaultRowHeight="14.25" x14ac:dyDescent="0.2"/>
  <cols>
    <col min="1" max="1" width="8.85546875" style="21"/>
    <col min="2" max="2" width="10.42578125" style="21" customWidth="1"/>
    <col min="3" max="3" width="58.140625" style="21" customWidth="1"/>
    <col min="4" max="4" width="44.28515625" style="21" customWidth="1"/>
    <col min="5" max="6" width="15.7109375" style="21" customWidth="1"/>
    <col min="7" max="16384" width="8.85546875" style="21"/>
  </cols>
  <sheetData>
    <row r="2" spans="2:9" x14ac:dyDescent="0.2">
      <c r="B2" s="21" t="s">
        <v>208</v>
      </c>
      <c r="C2" s="21" t="s">
        <v>361</v>
      </c>
    </row>
    <row r="4" spans="2:9" ht="25.5" x14ac:dyDescent="0.2">
      <c r="B4" s="180" t="s">
        <v>157</v>
      </c>
      <c r="C4" s="180" t="s">
        <v>0</v>
      </c>
      <c r="D4" s="180" t="s">
        <v>1</v>
      </c>
      <c r="E4" s="179" t="s">
        <v>211</v>
      </c>
      <c r="F4" s="179" t="s">
        <v>211</v>
      </c>
      <c r="H4" s="268" t="s">
        <v>158</v>
      </c>
      <c r="I4" s="268"/>
    </row>
    <row r="5" spans="2:9" ht="195" x14ac:dyDescent="0.2">
      <c r="B5" s="181">
        <v>8</v>
      </c>
      <c r="C5" s="182" t="s">
        <v>374</v>
      </c>
      <c r="D5" s="182" t="s">
        <v>361</v>
      </c>
      <c r="E5" s="148"/>
      <c r="F5" s="54">
        <f>E5*1.23</f>
        <v>0</v>
      </c>
      <c r="H5" s="268"/>
      <c r="I5" s="268"/>
    </row>
    <row r="6" spans="2:9" ht="21" customHeight="1" x14ac:dyDescent="0.25">
      <c r="D6" s="115" t="s">
        <v>275</v>
      </c>
      <c r="E6" s="116">
        <f>SUM(E5:E5)</f>
        <v>0</v>
      </c>
      <c r="F6" s="116">
        <f>SUM(F5:F5)</f>
        <v>0</v>
      </c>
    </row>
  </sheetData>
  <mergeCells count="1">
    <mergeCell ref="H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</vt:i4>
      </vt:variant>
    </vt:vector>
  </HeadingPairs>
  <TitlesOfParts>
    <vt:vector size="14" baseType="lpstr">
      <vt:lpstr>CZEŚĆ I - WYKAZ</vt:lpstr>
      <vt:lpstr>CZEŚĆ I- ul. Piastowska 14</vt:lpstr>
      <vt:lpstr>ul. Oleska 125 Archiwum</vt:lpstr>
      <vt:lpstr>ul. Oleska 125- Baza </vt:lpstr>
      <vt:lpstr>ul. Zgorzelecka 2</vt:lpstr>
      <vt:lpstr>ul. Oleska 123 - CPR</vt:lpstr>
      <vt:lpstr>ul. Ozimska 19 Oddział Paszport</vt:lpstr>
      <vt:lpstr>Baza Luboszyce</vt:lpstr>
      <vt:lpstr>Dyspozytornia Medyczna</vt:lpstr>
      <vt:lpstr>ŁACZNIE I i II</vt:lpstr>
      <vt:lpstr>CZEŚĆ III - Wieża Piastowska</vt:lpstr>
      <vt:lpstr>CZEŚĆ IV - ceny dodatkow usł</vt:lpstr>
      <vt:lpstr>Arkusz2</vt:lpstr>
      <vt:lpstr>'CZEŚĆ I- ul. Piastowska 14'!OLE_LINK1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Sławomir Oczoś</cp:lastModifiedBy>
  <cp:lastPrinted>2019-11-26T13:41:54Z</cp:lastPrinted>
  <dcterms:created xsi:type="dcterms:W3CDTF">2019-11-23T20:07:00Z</dcterms:created>
  <dcterms:modified xsi:type="dcterms:W3CDTF">2022-12-12T14:05:50Z</dcterms:modified>
</cp:coreProperties>
</file>