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11_2022\"/>
    </mc:Choice>
  </mc:AlternateContent>
  <bookViews>
    <workbookView xWindow="-270" yWindow="-15" windowWidth="9315" windowHeight="5655"/>
  </bookViews>
  <sheets>
    <sheet name="INFO" sheetId="6" r:id="rId1"/>
    <sheet name="Skup mleka " sheetId="7" r:id="rId2"/>
    <sheet name="Miesięczne ceny skupu mleka" sheetId="28" r:id="rId3"/>
    <sheet name="Skup mleka ekologicznego" sheetId="26" r:id="rId4"/>
    <sheet name="c. sprzedaży produkty stałe" sheetId="2" r:id="rId5"/>
    <sheet name="c. sprzedaży sery i twarogi" sheetId="5" r:id="rId6"/>
    <sheet name="c.sprzedaży produkty płynne" sheetId="4" r:id="rId7"/>
    <sheet name="preparaty mlekopodobne" sheetId="22" r:id="rId8"/>
    <sheet name="Ceny zakupu - sieci handlowe" sheetId="24" r:id="rId9"/>
    <sheet name="Tab. tygodniowa" sheetId="10" r:id="rId10"/>
    <sheet name="Dynamika zmiany cen" sheetId="18" r:id="rId11"/>
    <sheet name="% wskaźnik zmiany cen" sheetId="3" r:id="rId12"/>
    <sheet name="Średnie miesięczne ceny" sheetId="20" r:id="rId13"/>
    <sheet name="Średnie miesięczne -wykresy" sheetId="8" r:id="rId14"/>
    <sheet name="Polska a UE" sheetId="9" r:id="rId15"/>
    <sheet name="Handel zagraniczny-ogółem" sheetId="14" r:id="rId16"/>
    <sheet name="Handel zagr. wg krajów " sheetId="15" r:id="rId17"/>
  </sheets>
  <definedNames>
    <definedName name="_xlnm.Print_Area" localSheetId="16">'Handel zagr. wg krajów '!#REF!</definedName>
  </definedNames>
  <calcPr calcId="162913"/>
</workbook>
</file>

<file path=xl/calcChain.xml><?xml version="1.0" encoding="utf-8"?>
<calcChain xmlns="http://schemas.openxmlformats.org/spreadsheetml/2006/main">
  <c r="J10" i="14" l="1"/>
  <c r="K10" i="14"/>
  <c r="L10" i="14"/>
  <c r="M10" i="14"/>
  <c r="N10" i="14"/>
  <c r="O10" i="14"/>
  <c r="P11" i="14" l="1"/>
  <c r="Q11" i="14"/>
  <c r="R11" i="14"/>
  <c r="S11" i="14"/>
  <c r="P12" i="14"/>
  <c r="Q12" i="14"/>
  <c r="R12" i="14"/>
  <c r="S12" i="14"/>
  <c r="P13" i="14"/>
  <c r="Q13" i="14"/>
  <c r="R13" i="14"/>
  <c r="S13" i="14"/>
  <c r="P14" i="14"/>
  <c r="Q14" i="14"/>
  <c r="R14" i="14"/>
  <c r="S14" i="14"/>
  <c r="P15" i="14"/>
  <c r="Q15" i="14"/>
  <c r="R15" i="14"/>
  <c r="S15" i="14"/>
  <c r="P16" i="14"/>
  <c r="Q16" i="14"/>
  <c r="R16" i="14"/>
  <c r="S16" i="14"/>
  <c r="D22" i="14" l="1"/>
  <c r="Q10" i="14" l="1"/>
  <c r="P10" i="14"/>
  <c r="D34" i="14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<sst xmlns="http://schemas.openxmlformats.org/spreadsheetml/2006/main" count="1726" uniqueCount="328">
  <si>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</si>
  <si>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</si>
  <si>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</si>
  <si>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</si>
  <si>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</si>
  <si>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</si>
  <si>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</si>
  <si>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</si>
  <si>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</si>
  <si>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</si>
  <si>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</si>
  <si>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</si>
  <si>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</si>
  <si>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</si>
  <si>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</si>
  <si>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</si>
  <si>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</si>
  <si>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</si>
  <si>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</si>
  <si>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</si>
  <si>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</si>
  <si>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</si>
  <si>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</si>
  <si>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</si>
  <si>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</si>
  <si>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</si>
  <si>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</si>
  <si>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</si>
  <si>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</si>
  <si>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</si>
  <si>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</si>
  <si>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</si>
  <si>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</si>
  <si>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</si>
  <si>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</si>
  <si>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</si>
  <si>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</si>
  <si>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</si>
  <si>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</si>
  <si>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</si>
  <si>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</si>
  <si>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</si>
  <si>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</si>
  <si>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</si>
  <si>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</si>
  <si>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</si>
  <si>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</si>
  <si>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</si>
  <si>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</si>
  <si>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</si>
  <si>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</si>
  <si>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</si>
  <si>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</si>
  <si>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</si>
  <si>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</si>
  <si>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</si>
  <si>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</si>
  <si>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</si>
  <si>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</si>
  <si>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</si>
  <si>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</si>
  <si>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</si>
  <si>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</si>
  <si>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</si>
  <si>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</si>
  <si>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</si>
  <si>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</si>
  <si>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</si>
  <si>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</si>
  <si>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</si>
  <si>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</si>
  <si>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</si>
  <si>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</si>
  <si>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</si>
  <si>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</si>
  <si>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</si>
  <si>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</si>
  <si>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</si>
  <si>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</si>
  <si>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</si>
  <si>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</si>
  <si>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</si>
  <si>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</si>
  <si>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</si>
  <si>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</si>
  <si>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</si>
  <si>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</si>
  <si>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</si>
  <si>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</si>
  <si>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</si>
  <si>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</si>
  <si>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</si>
  <si>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</si>
  <si>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</si>
  <si>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</si>
  <si>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</si>
  <si>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</si>
  <si>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</si>
  <si>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</si>
  <si>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</si>
  <si>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</si>
  <si>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</si>
  <si>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</si>
  <si>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</si>
  <si>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</si>
  <si>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</si>
  <si>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</si>
  <si>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</si>
  <si>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</si>
  <si>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</si>
  <si>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</si>
  <si>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</si>
  <si>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</si>
  <si>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</si>
  <si>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</si>
  <si>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</si>
  <si>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</si>
  <si>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</si>
  <si>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</si>
  <si>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</si>
  <si>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</si>
  <si>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</si>
  <si>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</si>
  <si>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</si>
  <si>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</si>
  <si>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</si>
  <si>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</si>
  <si>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</si>
  <si>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</si>
  <si>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</si>
  <si>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</si>
  <si>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</si>
  <si>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</si>
  <si>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</si>
  <si>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</si>
  <si>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</si>
  <si>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</si>
  <si>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</si>
  <si>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</si>
  <si>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</si>
  <si>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</si>
  <si>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</si>
  <si>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</si>
  <si>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</si>
  <si>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</si>
  <si>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</si>
  <si>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</si>
  <si>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</si>
  <si>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</si>
  <si>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</si>
  <si>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</si>
  <si>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</si>
  <si>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</si>
  <si>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</si>
  <si>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</si>
  <si>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</si>
  <si>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</si>
  <si>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</si>
  <si>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</si>
  <si>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</si>
  <si>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</si>
  <si>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</si>
  <si>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</si>
  <si>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</si>
  <si>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</si>
  <si>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</si>
  <si>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</si>
  <si>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</si>
  <si>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</si>
  <si>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</si>
  <si>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</si>
  <si>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</si>
  <si>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</si>
  <si>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</si>
  <si>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</si>
  <si>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</si>
  <si>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</si>
  <si>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</si>
  <si>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</si>
  <si>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</si>
  <si>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</si>
  <si>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</si>
  <si>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</si>
  <si>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</si>
  <si>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</si>
  <si>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</si>
  <si>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Słowenia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</si>
  <si>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</si>
  <si>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</si>
  <si>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</si>
  <si>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</si>
  <si>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</si>
  <si>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</si>
  <si>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</si>
  <si>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</si>
  <si>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</si>
  <si>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</si>
  <si>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</si>
  <si>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</si>
  <si>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</si>
  <si>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</si>
  <si>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</si>
  <si>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</si>
  <si>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</si>
  <si>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</si>
  <si>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</si>
  <si>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</si>
  <si>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</si>
  <si>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</si>
  <si>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</si>
  <si>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</si>
  <si>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</si>
  <si>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</si>
  <si>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</si>
  <si>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</si>
  <si>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</si>
  <si>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</si>
  <si>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</si>
  <si>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</si>
  <si>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</si>
  <si>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</si>
  <si>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</si>
  <si>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</si>
  <si>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</si>
  <si>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</si>
  <si>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</si>
  <si>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</si>
  <si>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</si>
  <si>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</si>
  <si>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</si>
  <si>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</si>
  <si>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</si>
  <si>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</si>
  <si>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</si>
  <si>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</si>
  <si>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</si>
  <si>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</si>
  <si>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</si>
  <si>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</si>
  <si>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</si>
  <si>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</si>
  <si>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</si>
  <si>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</si>
  <si>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</si>
  <si>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</si>
  <si>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</si>
  <si>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</si>
  <si>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</si>
  <si>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</si>
  <si>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</si>
  <si>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</si>
  <si>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</si>
  <si>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</si>
  <si>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</si>
  <si>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</si>
  <si>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</si>
  <si>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</si>
  <si>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</si>
  <si>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Zjedn.Emiraty Arabskie</t>
  </si>
  <si>
    <t>Maroko</t>
  </si>
  <si>
    <t>Wydział Informacji Rynkowej</t>
  </si>
  <si>
    <t>I-20</t>
  </si>
  <si>
    <t>Holandia</t>
  </si>
  <si>
    <t xml:space="preserve"> tyg. zmiana </t>
  </si>
  <si>
    <t xml:space="preserve">tygodniowa zmiana </t>
  </si>
  <si>
    <t>tyg. zmiana kursu</t>
  </si>
  <si>
    <t>Republika Korei</t>
  </si>
  <si>
    <t xml:space="preserve"> tygodnia</t>
  </si>
  <si>
    <t>2020r.</t>
  </si>
  <si>
    <t>Miesięczna zmiana ceny (%)</t>
  </si>
  <si>
    <t>białko %</t>
  </si>
  <si>
    <t>tłuszcz %</t>
  </si>
  <si>
    <t>UNIA EUROPEJSKA-27</t>
  </si>
  <si>
    <t>Dominikana</t>
  </si>
  <si>
    <t>Rosja</t>
  </si>
  <si>
    <t>Departament Rynków Rolnych.</t>
  </si>
  <si>
    <t>Ministerstwo Rolnictwa i Rozwoju Wsi, Departament Rynków Rolnych.</t>
  </si>
  <si>
    <t>Japonia</t>
  </si>
  <si>
    <r>
      <t xml:space="preserve">Daty podane w tabelach oznaczają </t>
    </r>
    <r>
      <rPr>
        <b/>
        <u/>
        <sz val="14"/>
        <rFont val="Times New Roman"/>
        <family val="1"/>
        <charset val="238"/>
      </rPr>
      <t>ostatni dzień</t>
    </r>
    <r>
      <rPr>
        <u/>
        <sz val="14"/>
        <rFont val="Times New Roman"/>
        <family val="1"/>
        <charset val="238"/>
      </rPr>
      <t xml:space="preserve"> </t>
    </r>
    <r>
      <rPr>
        <sz val="14"/>
        <rFont val="Times New Roman"/>
        <family val="1"/>
        <charset val="238"/>
      </rPr>
      <t>analizowanego tygodnia (poniedziałek - niedziela)</t>
    </r>
  </si>
  <si>
    <t>MASŁO KONFEKCJONOWANE</t>
  </si>
  <si>
    <t>200-300g</t>
  </si>
  <si>
    <t>MLEKO UHT</t>
  </si>
  <si>
    <t>3,2% tł.</t>
  </si>
  <si>
    <t xml:space="preserve"> EDAMSKI</t>
  </si>
  <si>
    <t xml:space="preserve"> GOUDA</t>
  </si>
  <si>
    <t xml:space="preserve">tydzień     temu </t>
  </si>
  <si>
    <t>Tygodniowa zmiana ceny (%)</t>
  </si>
  <si>
    <t>Preparat mleczno-tłuszczowy w proszku tł. max 30% i białko min.23%.</t>
  </si>
  <si>
    <t>Nigeria</t>
  </si>
  <si>
    <t>Mleko ekologiczne</t>
  </si>
  <si>
    <t>ŚREDNIA WAŻONA CENA SKUPU MLEKA EKOLOGICZNEGO NETTO (bez VAT)  w zł/100kg</t>
  </si>
  <si>
    <t xml:space="preserve">                                                                                                                                                                                MIESIĘCZNY WSKAŹNIK ZMIANY CENY PRODUKTÓW MLECZARSKICH  </t>
  </si>
  <si>
    <t>Kuba</t>
  </si>
  <si>
    <t xml:space="preserve">                                                                                                                                                                                MONITOROWANYCH W RAMACH ZSRIR w 2022r.</t>
  </si>
  <si>
    <t>styczeń</t>
  </si>
  <si>
    <t>2021r.</t>
  </si>
  <si>
    <t>Zmiana ceny [%] w 2022r. względem:</t>
  </si>
  <si>
    <t>OKRES: I.2017 - II.2022   (ceny bez VAT)</t>
  </si>
  <si>
    <t>Handel zagraniczny produktami mlecznymi w I 2022r. - dane wstępne</t>
  </si>
  <si>
    <t>I 2021r.</t>
  </si>
  <si>
    <t>I 2022r*.</t>
  </si>
  <si>
    <t>Chile</t>
  </si>
  <si>
    <t>I 2021r</t>
  </si>
  <si>
    <t>I 2022r</t>
  </si>
  <si>
    <t>Jemen</t>
  </si>
  <si>
    <t>Liban</t>
  </si>
  <si>
    <t>Jordania</t>
  </si>
  <si>
    <t>Kolumbia</t>
  </si>
  <si>
    <t>Dominika</t>
  </si>
  <si>
    <t>Myanmar (Birma)</t>
  </si>
  <si>
    <t>Egipt</t>
  </si>
  <si>
    <t>Panama</t>
  </si>
  <si>
    <t>13.03.2022</t>
  </si>
  <si>
    <t>I-2022</t>
  </si>
  <si>
    <t>I-2021</t>
  </si>
  <si>
    <t>NR 11 / 2022</t>
  </si>
  <si>
    <t xml:space="preserve"> 24 marca 2022r.</t>
  </si>
  <si>
    <t>Notowania z okresu:  14-20.03.2022r.</t>
  </si>
  <si>
    <t>Ceny sprzedaży NETTO (bez VAT) wybranych produktów mleczarskich za okres: 14-20.03.2022r.</t>
  </si>
  <si>
    <t>20.03.2022</t>
  </si>
  <si>
    <t>Ceny sprzedaży NETTO (bez VAT) wybranych preparatów mlekopodobnych za okres: 14-20.03.2022r.</t>
  </si>
  <si>
    <t>Ceny zakupu NETTO (bez VAT) płacone przez podmioty handlu detalicznego, wybranych produktów mleczarskich za okres: 14-20.03.2022r.</t>
  </si>
  <si>
    <t>luty</t>
  </si>
  <si>
    <t>luty 2022</t>
  </si>
  <si>
    <t>luty 2021</t>
  </si>
  <si>
    <t>luty 2020</t>
  </si>
  <si>
    <t>Aktualna       14-20.03</t>
  </si>
  <si>
    <r>
      <t>Mleko surowe</t>
    </r>
    <r>
      <rPr>
        <b/>
        <sz val="11"/>
        <rFont val="Times New Roman"/>
        <family val="1"/>
        <charset val="238"/>
      </rPr>
      <t xml:space="preserve"> skup    luty 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</si>
</sst>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22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i/>
      <sz val="11"/>
      <name val="Times New Roman CE"/>
      <charset val="238"/>
    </font>
    <font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u/>
      <sz val="14"/>
      <name val="Times New Roman"/>
      <family val="1"/>
      <charset val="238"/>
    </font>
    <font>
      <b/>
      <sz val="10"/>
      <color indexed="8"/>
      <name val="Times New Roman CE"/>
      <charset val="238"/>
    </font>
    <font>
      <sz val="8"/>
      <name val="Arial CE"/>
      <family val="2"/>
      <charset val="238"/>
    </font>
    <font>
      <sz val="8"/>
      <color indexed="8"/>
      <name val="Arial CE"/>
      <family val="2"/>
      <charset val="238"/>
    </font>
    <font>
      <i/>
      <sz val="14"/>
      <name val="Times New Roman"/>
      <family val="1"/>
      <charset val="238"/>
    </font>
    <font>
      <sz val="10"/>
      <color indexed="10"/>
      <name val="Arial"/>
      <family val="2"/>
      <charset val="238"/>
    </font>
    <font>
      <b/>
      <sz val="10"/>
      <color rgb="FFFF0000"/>
      <name val="Arial CE"/>
      <charset val="238"/>
    </font>
    <font>
      <i/>
      <sz val="11"/>
      <name val="Times New Roman CE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3">
    <xf numFmtId="0" fontId="0" fillId="0" borderId="0"/>
    <xf numFmtId="0" fontId="62" fillId="2" borderId="0" applyNumberFormat="0" applyBorder="0" applyAlignment="0" applyProtection="0"/>
    <xf numFmtId="0" fontId="62" fillId="3" borderId="0" applyNumberFormat="0" applyBorder="0" applyAlignment="0" applyProtection="0"/>
    <xf numFmtId="0" fontId="62" fillId="4" borderId="0" applyNumberFormat="0" applyBorder="0" applyAlignment="0" applyProtection="0"/>
    <xf numFmtId="0" fontId="62" fillId="5" borderId="0" applyNumberFormat="0" applyBorder="0" applyAlignment="0" applyProtection="0"/>
    <xf numFmtId="0" fontId="62" fillId="6" borderId="0" applyNumberFormat="0" applyBorder="0" applyAlignment="0" applyProtection="0"/>
    <xf numFmtId="0" fontId="62" fillId="7" borderId="0" applyNumberFormat="0" applyBorder="0" applyAlignment="0" applyProtection="0"/>
    <xf numFmtId="0" fontId="62" fillId="8" borderId="0" applyNumberFormat="0" applyBorder="0" applyAlignment="0" applyProtection="0"/>
    <xf numFmtId="0" fontId="62" fillId="9" borderId="0" applyNumberFormat="0" applyBorder="0" applyAlignment="0" applyProtection="0"/>
    <xf numFmtId="0" fontId="62" fillId="10" borderId="0" applyNumberFormat="0" applyBorder="0" applyAlignment="0" applyProtection="0"/>
    <xf numFmtId="0" fontId="62" fillId="5" borderId="0" applyNumberFormat="0" applyBorder="0" applyAlignment="0" applyProtection="0"/>
    <xf numFmtId="0" fontId="62" fillId="8" borderId="0" applyNumberFormat="0" applyBorder="0" applyAlignment="0" applyProtection="0"/>
    <xf numFmtId="0" fontId="62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9" borderId="0" applyNumberFormat="0" applyBorder="0" applyAlignment="0" applyProtection="0"/>
    <xf numFmtId="0" fontId="64" fillId="7" borderId="1" applyNumberFormat="0" applyAlignment="0" applyProtection="0"/>
    <xf numFmtId="0" fontId="65" fillId="20" borderId="2" applyNumberFormat="0" applyAlignment="0" applyProtection="0"/>
    <xf numFmtId="0" fontId="66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7" fillId="0" borderId="3" applyNumberFormat="0" applyFill="0" applyAlignment="0" applyProtection="0"/>
    <xf numFmtId="0" fontId="68" fillId="21" borderId="4" applyNumberFormat="0" applyAlignment="0" applyProtection="0"/>
    <xf numFmtId="0" fontId="69" fillId="0" borderId="5" applyNumberFormat="0" applyFill="0" applyAlignment="0" applyProtection="0"/>
    <xf numFmtId="0" fontId="70" fillId="0" borderId="6" applyNumberFormat="0" applyFill="0" applyAlignment="0" applyProtection="0"/>
    <xf numFmtId="0" fontId="71" fillId="0" borderId="7" applyNumberFormat="0" applyFill="0" applyAlignment="0" applyProtection="0"/>
    <xf numFmtId="0" fontId="71" fillId="0" borderId="0" applyNumberFormat="0" applyFill="0" applyBorder="0" applyAlignment="0" applyProtection="0"/>
    <xf numFmtId="0" fontId="72" fillId="22" borderId="0" applyNumberFormat="0" applyBorder="0" applyAlignment="0" applyProtection="0"/>
    <xf numFmtId="0" fontId="49" fillId="0" borderId="0"/>
    <xf numFmtId="0" fontId="7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73" fillId="20" borderId="1" applyNumberFormat="0" applyAlignment="0" applyProtection="0"/>
    <xf numFmtId="0" fontId="74" fillId="0" borderId="8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2" fillId="23" borderId="9" applyNumberFormat="0" applyFont="0" applyAlignment="0" applyProtection="0"/>
    <xf numFmtId="0" fontId="78" fillId="3" borderId="0" applyNumberFormat="0" applyBorder="0" applyAlignment="0" applyProtection="0"/>
    <xf numFmtId="0" fontId="1" fillId="0" borderId="0"/>
    <xf numFmtId="0" fontId="82" fillId="0" borderId="0"/>
    <xf numFmtId="0" fontId="79" fillId="0" borderId="0"/>
    <xf numFmtId="0" fontId="49" fillId="0" borderId="0"/>
  </cellStyleXfs>
  <cellXfs count="731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24" borderId="44" xfId="0" applyFont="1" applyFill="1" applyBorder="1" applyAlignment="1">
      <alignment horizontal="center"/>
    </xf>
    <xf numFmtId="0" fontId="45" fillId="24" borderId="56" xfId="0" applyFont="1" applyFill="1" applyBorder="1" applyAlignment="1">
      <alignment horizontal="center"/>
    </xf>
    <xf numFmtId="0" fontId="45" fillId="24" borderId="33" xfId="0" applyFont="1" applyFill="1" applyBorder="1" applyAlignment="1">
      <alignment horizontal="center"/>
    </xf>
    <xf numFmtId="0" fontId="46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0" fillId="0" borderId="0" xfId="0" applyFont="1"/>
    <xf numFmtId="0" fontId="52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5" fillId="0" borderId="44" xfId="0" applyFont="1" applyFill="1" applyBorder="1" applyAlignment="1">
      <alignment horizontal="center"/>
    </xf>
    <xf numFmtId="0" fontId="45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4" fillId="0" borderId="0" xfId="40" applyFont="1"/>
    <xf numFmtId="0" fontId="55" fillId="0" borderId="0" xfId="40" applyFont="1"/>
    <xf numFmtId="0" fontId="56" fillId="0" borderId="46" xfId="40" applyFont="1" applyBorder="1" applyAlignment="1">
      <alignment horizontal="centerContinuous"/>
    </xf>
    <xf numFmtId="0" fontId="56" fillId="0" borderId="61" xfId="40" applyFont="1" applyBorder="1" applyAlignment="1">
      <alignment horizontal="centerContinuous"/>
    </xf>
    <xf numFmtId="0" fontId="56" fillId="0" borderId="58" xfId="40" applyFont="1" applyBorder="1" applyAlignment="1">
      <alignment horizontal="centerContinuous"/>
    </xf>
    <xf numFmtId="0" fontId="18" fillId="0" borderId="0" xfId="40" applyFont="1"/>
    <xf numFmtId="0" fontId="57" fillId="0" borderId="70" xfId="40" applyFont="1" applyBorder="1" applyAlignment="1">
      <alignment horizontal="center" vertical="center"/>
    </xf>
    <xf numFmtId="0" fontId="57" fillId="0" borderId="71" xfId="40" applyFont="1" applyFill="1" applyBorder="1" applyAlignment="1">
      <alignment horizontal="center" vertical="center" wrapText="1"/>
    </xf>
    <xf numFmtId="0" fontId="57" fillId="24" borderId="72" xfId="40" applyFont="1" applyFill="1" applyBorder="1" applyAlignment="1">
      <alignment horizontal="center" vertical="center" wrapText="1"/>
    </xf>
    <xf numFmtId="0" fontId="57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8" fillId="0" borderId="0" xfId="0" applyFont="1" applyFill="1"/>
    <xf numFmtId="0" fontId="59" fillId="0" borderId="0" xfId="0" applyFont="1"/>
    <xf numFmtId="169" fontId="0" fillId="0" borderId="0" xfId="0" applyNumberFormat="1" applyFill="1"/>
    <xf numFmtId="0" fontId="60" fillId="0" borderId="0" xfId="0" applyFont="1"/>
    <xf numFmtId="0" fontId="61" fillId="0" borderId="0" xfId="0" applyFont="1"/>
    <xf numFmtId="0" fontId="45" fillId="0" borderId="37" xfId="0" applyFont="1" applyFill="1" applyBorder="1" applyAlignment="1">
      <alignment horizontal="center"/>
    </xf>
    <xf numFmtId="0" fontId="45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5" fillId="0" borderId="37" xfId="0" applyFont="1" applyBorder="1" applyAlignment="1">
      <alignment horizontal="center"/>
    </xf>
    <xf numFmtId="0" fontId="45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0" xfId="0" applyNumberFormat="1" applyFont="1" applyBorder="1"/>
    <xf numFmtId="0" fontId="45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5" fillId="0" borderId="32" xfId="0" applyFont="1" applyBorder="1" applyAlignment="1">
      <alignment horizontal="center"/>
    </xf>
    <xf numFmtId="0" fontId="36" fillId="0" borderId="96" xfId="0" applyFont="1" applyBorder="1" applyAlignment="1">
      <alignment horizontal="centerContinuous" wrapText="1"/>
    </xf>
    <xf numFmtId="169" fontId="36" fillId="24" borderId="96" xfId="0" applyNumberFormat="1" applyFont="1" applyFill="1" applyBorder="1"/>
    <xf numFmtId="169" fontId="14" fillId="24" borderId="97" xfId="0" applyNumberFormat="1" applyFont="1" applyFill="1" applyBorder="1"/>
    <xf numFmtId="169" fontId="14" fillId="24" borderId="98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2" xfId="0" quotePrefix="1" applyFont="1" applyBorder="1" applyAlignment="1">
      <alignment horizontal="center" vertical="center" wrapText="1"/>
    </xf>
    <xf numFmtId="10" fontId="16" fillId="0" borderId="92" xfId="0" quotePrefix="1" applyNumberFormat="1" applyFont="1" applyBorder="1" applyAlignment="1">
      <alignment horizontal="center" vertical="center" wrapText="1"/>
    </xf>
    <xf numFmtId="10" fontId="16" fillId="0" borderId="87" xfId="0" quotePrefix="1" applyNumberFormat="1" applyFont="1" applyBorder="1" applyAlignment="1">
      <alignment horizontal="center" vertical="center" wrapText="1"/>
    </xf>
    <xf numFmtId="0" fontId="16" fillId="0" borderId="8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8" xfId="0" applyFont="1" applyBorder="1" applyAlignment="1">
      <alignment vertical="center" wrapText="1"/>
    </xf>
    <xf numFmtId="0" fontId="14" fillId="0" borderId="97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7" xfId="38" applyNumberFormat="1" applyFont="1" applyFill="1" applyBorder="1"/>
    <xf numFmtId="169" fontId="38" fillId="24" borderId="63" xfId="38" applyNumberFormat="1" applyFont="1" applyFill="1" applyBorder="1"/>
    <xf numFmtId="0" fontId="14" fillId="0" borderId="97" xfId="0" applyFont="1" applyBorder="1"/>
    <xf numFmtId="0" fontId="14" fillId="0" borderId="98" xfId="0" applyFont="1" applyBorder="1"/>
    <xf numFmtId="0" fontId="14" fillId="0" borderId="98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8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0" xfId="0" applyFont="1" applyBorder="1" applyAlignment="1">
      <alignment horizontal="centerContinuous" wrapText="1"/>
    </xf>
    <xf numFmtId="0" fontId="8" fillId="0" borderId="31" xfId="0" applyFont="1" applyBorder="1" applyAlignment="1">
      <alignment horizontal="center" vertical="center" wrapText="1"/>
    </xf>
    <xf numFmtId="0" fontId="79" fillId="0" borderId="0" xfId="37"/>
    <xf numFmtId="0" fontId="79" fillId="0" borderId="0" xfId="37" applyBorder="1"/>
    <xf numFmtId="169" fontId="0" fillId="0" borderId="0" xfId="0" applyNumberFormat="1"/>
    <xf numFmtId="0" fontId="51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1" xfId="0" applyNumberFormat="1" applyFont="1" applyBorder="1"/>
    <xf numFmtId="0" fontId="0" fillId="0" borderId="100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31" xfId="0" applyBorder="1"/>
    <xf numFmtId="3" fontId="0" fillId="0" borderId="0" xfId="0" applyNumberFormat="1"/>
    <xf numFmtId="0" fontId="83" fillId="0" borderId="0" xfId="37" applyFont="1"/>
    <xf numFmtId="169" fontId="14" fillId="24" borderId="84" xfId="38" applyNumberFormat="1" applyFont="1" applyFill="1" applyBorder="1"/>
    <xf numFmtId="169" fontId="14" fillId="24" borderId="103" xfId="38" applyNumberFormat="1" applyFont="1" applyFill="1" applyBorder="1"/>
    <xf numFmtId="169" fontId="36" fillId="0" borderId="104" xfId="0" applyNumberFormat="1" applyFont="1" applyBorder="1"/>
    <xf numFmtId="169" fontId="38" fillId="0" borderId="105" xfId="38" applyNumberFormat="1" applyFont="1" applyBorder="1"/>
    <xf numFmtId="169" fontId="38" fillId="0" borderId="106" xfId="38" applyNumberFormat="1" applyFont="1" applyBorder="1"/>
    <xf numFmtId="169" fontId="14" fillId="24" borderId="84" xfId="0" applyNumberFormat="1" applyFont="1" applyFill="1" applyBorder="1"/>
    <xf numFmtId="169" fontId="14" fillId="24" borderId="103" xfId="0" applyNumberFormat="1" applyFont="1" applyFill="1" applyBorder="1"/>
    <xf numFmtId="169" fontId="38" fillId="0" borderId="105" xfId="0" applyNumberFormat="1" applyFont="1" applyBorder="1"/>
    <xf numFmtId="169" fontId="38" fillId="0" borderId="106" xfId="0" applyNumberFormat="1" applyFont="1" applyBorder="1"/>
    <xf numFmtId="0" fontId="3" fillId="0" borderId="0" xfId="0" applyFont="1" applyAlignment="1">
      <alignment vertical="center"/>
    </xf>
    <xf numFmtId="0" fontId="86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3" xfId="38" applyFont="1" applyBorder="1"/>
    <xf numFmtId="169" fontId="14" fillId="0" borderId="105" xfId="38" applyNumberFormat="1" applyFont="1" applyBorder="1"/>
    <xf numFmtId="169" fontId="14" fillId="0" borderId="106" xfId="38" applyNumberFormat="1" applyFont="1" applyBorder="1"/>
    <xf numFmtId="0" fontId="45" fillId="0" borderId="59" xfId="0" applyFont="1" applyFill="1" applyBorder="1" applyAlignment="1">
      <alignment horizontal="center"/>
    </xf>
    <xf numFmtId="0" fontId="45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0" fillId="0" borderId="47" xfId="40" applyFont="1" applyBorder="1" applyAlignment="1">
      <alignment vertical="center"/>
    </xf>
    <xf numFmtId="3" fontId="50" fillId="0" borderId="17" xfId="39" applyNumberFormat="1" applyFont="1" applyBorder="1"/>
    <xf numFmtId="3" fontId="50" fillId="24" borderId="61" xfId="39" applyNumberFormat="1" applyFont="1" applyFill="1" applyBorder="1"/>
    <xf numFmtId="3" fontId="50" fillId="0" borderId="42" xfId="39" applyNumberFormat="1" applyFont="1" applyBorder="1"/>
    <xf numFmtId="0" fontId="50" fillId="0" borderId="16" xfId="40" applyFont="1" applyBorder="1" applyAlignment="1">
      <alignment vertical="center"/>
    </xf>
    <xf numFmtId="3" fontId="50" fillId="0" borderId="57" xfId="39" applyNumberFormat="1" applyFont="1" applyBorder="1"/>
    <xf numFmtId="3" fontId="50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5" fillId="0" borderId="66" xfId="40" applyFont="1" applyBorder="1" applyAlignment="1">
      <alignment horizontal="centerContinuous"/>
    </xf>
    <xf numFmtId="0" fontId="85" fillId="0" borderId="67" xfId="40" applyFont="1" applyBorder="1" applyAlignment="1">
      <alignment horizontal="centerContinuous"/>
    </xf>
    <xf numFmtId="0" fontId="85" fillId="0" borderId="68" xfId="40" applyFont="1" applyBorder="1" applyAlignment="1">
      <alignment horizontal="centerContinuous"/>
    </xf>
    <xf numFmtId="0" fontId="85" fillId="0" borderId="69" xfId="40" applyFont="1" applyBorder="1" applyAlignment="1">
      <alignment horizontal="centerContinuous"/>
    </xf>
    <xf numFmtId="0" fontId="88" fillId="0" borderId="0" xfId="40" applyFont="1"/>
    <xf numFmtId="0" fontId="91" fillId="0" borderId="0" xfId="0" applyFont="1"/>
    <xf numFmtId="0" fontId="92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5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0" fillId="0" borderId="0" xfId="39" applyNumberFormat="1" applyFont="1" applyBorder="1"/>
    <xf numFmtId="0" fontId="1" fillId="0" borderId="0" xfId="40" applyFill="1"/>
    <xf numFmtId="4" fontId="50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4" fillId="0" borderId="0" xfId="40" applyFont="1"/>
    <xf numFmtId="3" fontId="50" fillId="0" borderId="0" xfId="40" applyNumberFormat="1" applyFont="1" applyFill="1" applyBorder="1"/>
    <xf numFmtId="3" fontId="50" fillId="0" borderId="0" xfId="39" applyNumberFormat="1" applyFont="1" applyFill="1" applyBorder="1"/>
    <xf numFmtId="3" fontId="50" fillId="0" borderId="0" xfId="39" applyNumberFormat="1" applyFont="1" applyBorder="1"/>
    <xf numFmtId="0" fontId="96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7" fillId="0" borderId="0" xfId="0" applyFont="1"/>
    <xf numFmtId="0" fontId="98" fillId="0" borderId="0" xfId="0" applyFont="1"/>
    <xf numFmtId="0" fontId="85" fillId="0" borderId="0" xfId="51" applyFont="1"/>
    <xf numFmtId="0" fontId="99" fillId="0" borderId="0" xfId="0" applyFont="1"/>
    <xf numFmtId="0" fontId="100" fillId="0" borderId="0" xfId="0" applyFont="1"/>
    <xf numFmtId="0" fontId="101" fillId="0" borderId="0" xfId="0" applyFont="1"/>
    <xf numFmtId="14" fontId="102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170" fontId="103" fillId="0" borderId="0" xfId="0" applyNumberFormat="1" applyFont="1" applyBorder="1" applyAlignment="1">
      <alignment horizontal="centerContinuous"/>
    </xf>
    <xf numFmtId="170" fontId="103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4" fillId="0" borderId="25" xfId="0" applyFont="1" applyBorder="1" applyAlignment="1">
      <alignment horizontal="left" indent="1"/>
    </xf>
    <xf numFmtId="0" fontId="104" fillId="0" borderId="27" xfId="0" applyFont="1" applyBorder="1" applyAlignment="1">
      <alignment horizontal="left" indent="1"/>
    </xf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99" xfId="0" applyNumberFormat="1" applyFont="1" applyBorder="1" applyAlignment="1">
      <alignment horizontal="right" vertical="center" wrapText="1"/>
    </xf>
    <xf numFmtId="164" fontId="8" fillId="0" borderId="99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5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5" fillId="24" borderId="17" xfId="0" applyNumberFormat="1" applyFont="1" applyFill="1" applyBorder="1" applyAlignment="1">
      <alignment horizontal="right" vertical="center" wrapText="1"/>
    </xf>
    <xf numFmtId="3" fontId="105" fillId="0" borderId="58" xfId="0" applyNumberFormat="1" applyFont="1" applyBorder="1" applyAlignment="1">
      <alignment horizontal="right" vertical="center" wrapText="1"/>
    </xf>
    <xf numFmtId="164" fontId="105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99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5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7" xfId="0" applyNumberFormat="1" applyFont="1" applyBorder="1" applyAlignment="1">
      <alignment horizontal="right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7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5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0" fontId="3" fillId="0" borderId="88" xfId="0" quotePrefix="1" applyFont="1" applyBorder="1" applyAlignment="1">
      <alignment vertical="center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5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5" xfId="0" applyNumberFormat="1" applyFont="1" applyBorder="1" applyAlignment="1">
      <alignment vertical="center" wrapText="1"/>
    </xf>
    <xf numFmtId="164" fontId="8" fillId="0" borderId="95" xfId="0" applyNumberFormat="1" applyFont="1" applyBorder="1" applyAlignment="1">
      <alignment vertical="center" wrapText="1"/>
    </xf>
    <xf numFmtId="0" fontId="3" fillId="0" borderId="99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99" xfId="0" applyNumberFormat="1" applyFont="1" applyBorder="1" applyAlignment="1">
      <alignment vertical="center" wrapText="1"/>
    </xf>
    <xf numFmtId="164" fontId="8" fillId="0" borderId="99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2" xfId="0" applyNumberFormat="1" applyFont="1" applyBorder="1" applyAlignment="1">
      <alignment vertical="center" wrapText="1"/>
    </xf>
    <xf numFmtId="164" fontId="8" fillId="0" borderId="102" xfId="0" applyNumberFormat="1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7" fillId="0" borderId="47" xfId="0" applyFont="1" applyBorder="1" applyAlignment="1">
      <alignment vertical="center" wrapText="1"/>
    </xf>
    <xf numFmtId="0" fontId="16" fillId="0" borderId="91" xfId="0" applyFont="1" applyBorder="1" applyAlignment="1">
      <alignment horizontal="center" vertical="center" wrapText="1"/>
    </xf>
    <xf numFmtId="2" fontId="0" fillId="0" borderId="43" xfId="0" quotePrefix="1" applyNumberFormat="1" applyBorder="1"/>
    <xf numFmtId="170" fontId="103" fillId="0" borderId="112" xfId="0" applyNumberFormat="1" applyFont="1" applyBorder="1" applyAlignment="1">
      <alignment horizontal="centerContinuous"/>
    </xf>
    <xf numFmtId="170" fontId="103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109" fillId="0" borderId="0" xfId="0" applyFont="1"/>
    <xf numFmtId="0" fontId="110" fillId="0" borderId="0" xfId="0" applyFont="1"/>
    <xf numFmtId="0" fontId="8" fillId="0" borderId="114" xfId="0" applyFont="1" applyFill="1" applyBorder="1" applyAlignment="1">
      <alignment horizontal="centerContinuous" vertical="center" wrapText="1"/>
    </xf>
    <xf numFmtId="0" fontId="8" fillId="0" borderId="115" xfId="0" applyFont="1" applyFill="1" applyBorder="1" applyAlignment="1">
      <alignment horizontal="centerContinuous" vertical="center" wrapText="1"/>
    </xf>
    <xf numFmtId="14" fontId="9" fillId="0" borderId="114" xfId="0" applyNumberFormat="1" applyFont="1" applyBorder="1" applyAlignment="1">
      <alignment horizontal="center" vertical="center" wrapText="1"/>
    </xf>
    <xf numFmtId="14" fontId="9" fillId="0" borderId="116" xfId="0" applyNumberFormat="1" applyFont="1" applyBorder="1" applyAlignment="1">
      <alignment horizontal="center" vertical="center" wrapText="1"/>
    </xf>
    <xf numFmtId="0" fontId="8" fillId="0" borderId="113" xfId="0" applyFont="1" applyBorder="1" applyAlignment="1">
      <alignment horizontal="center" vertical="center" wrapText="1"/>
    </xf>
    <xf numFmtId="0" fontId="8" fillId="0" borderId="117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169" fontId="38" fillId="0" borderId="0" xfId="0" applyNumberFormat="1" applyFont="1" applyBorder="1"/>
    <xf numFmtId="0" fontId="7" fillId="0" borderId="118" xfId="0" applyFont="1" applyBorder="1" applyAlignment="1">
      <alignment horizontal="centerContinuous" vertical="center"/>
    </xf>
    <xf numFmtId="0" fontId="9" fillId="0" borderId="119" xfId="0" applyFont="1" applyBorder="1" applyAlignment="1">
      <alignment horizontal="centerContinuous" vertical="center"/>
    </xf>
    <xf numFmtId="0" fontId="9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5" fillId="0" borderId="27" xfId="0" applyFont="1" applyBorder="1" applyAlignment="1">
      <alignment horizontal="center"/>
    </xf>
    <xf numFmtId="0" fontId="9" fillId="0" borderId="122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3" xfId="0" applyFont="1" applyBorder="1"/>
    <xf numFmtId="0" fontId="7" fillId="0" borderId="124" xfId="0" applyFont="1" applyBorder="1" applyAlignment="1">
      <alignment horizontal="center"/>
    </xf>
    <xf numFmtId="0" fontId="14" fillId="0" borderId="125" xfId="0" applyFont="1" applyBorder="1" applyAlignment="1"/>
    <xf numFmtId="0" fontId="45" fillId="0" borderId="28" xfId="0" applyFont="1" applyBorder="1" applyAlignment="1">
      <alignment horizontal="center"/>
    </xf>
    <xf numFmtId="169" fontId="36" fillId="24" borderId="90" xfId="0" applyNumberFormat="1" applyFont="1" applyFill="1" applyBorder="1"/>
    <xf numFmtId="14" fontId="31" fillId="0" borderId="126" xfId="0" applyNumberFormat="1" applyFont="1" applyFill="1" applyBorder="1" applyAlignment="1">
      <alignment horizontal="center" vertical="center"/>
    </xf>
    <xf numFmtId="0" fontId="8" fillId="0" borderId="127" xfId="0" applyFont="1" applyBorder="1" applyAlignment="1">
      <alignment horizontal="center" vertical="center" wrapText="1"/>
    </xf>
    <xf numFmtId="14" fontId="31" fillId="29" borderId="126" xfId="0" applyNumberFormat="1" applyFont="1" applyFill="1" applyBorder="1" applyAlignment="1">
      <alignment horizontal="center" vertical="center"/>
    </xf>
    <xf numFmtId="3" fontId="8" fillId="29" borderId="128" xfId="0" applyNumberFormat="1" applyFont="1" applyFill="1" applyBorder="1" applyAlignment="1">
      <alignment horizontal="right" vertical="center" wrapText="1"/>
    </xf>
    <xf numFmtId="3" fontId="8" fillId="0" borderId="128" xfId="0" applyNumberFormat="1" applyFont="1" applyFill="1" applyBorder="1" applyAlignment="1">
      <alignment horizontal="right" vertical="center" wrapText="1"/>
    </xf>
    <xf numFmtId="0" fontId="0" fillId="0" borderId="127" xfId="0" applyBorder="1"/>
    <xf numFmtId="0" fontId="83" fillId="0" borderId="0" xfId="0" applyFont="1" applyBorder="1"/>
    <xf numFmtId="164" fontId="8" fillId="24" borderId="136" xfId="0" applyNumberFormat="1" applyFont="1" applyFill="1" applyBorder="1" applyAlignment="1">
      <alignment horizontal="right" vertical="center" wrapText="1"/>
    </xf>
    <xf numFmtId="16" fontId="26" fillId="24" borderId="136" xfId="0" applyNumberFormat="1" applyFont="1" applyFill="1" applyBorder="1" applyAlignment="1">
      <alignment horizontal="center" vertical="center" wrapText="1"/>
    </xf>
    <xf numFmtId="16" fontId="26" fillId="24" borderId="138" xfId="0" applyNumberFormat="1" applyFont="1" applyFill="1" applyBorder="1" applyAlignment="1">
      <alignment horizontal="center" vertical="center" wrapText="1"/>
    </xf>
    <xf numFmtId="0" fontId="79" fillId="0" borderId="0" xfId="0" applyFont="1"/>
    <xf numFmtId="0" fontId="85" fillId="0" borderId="0" xfId="0" applyFont="1"/>
    <xf numFmtId="0" fontId="112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39" xfId="0" applyFont="1" applyBorder="1" applyAlignment="1">
      <alignment horizontal="center" vertical="center" wrapText="1"/>
    </xf>
    <xf numFmtId="0" fontId="3" fillId="0" borderId="140" xfId="0" applyFont="1" applyBorder="1" applyAlignment="1">
      <alignment horizontal="center" vertical="center" wrapText="1"/>
    </xf>
    <xf numFmtId="164" fontId="8" fillId="24" borderId="144" xfId="0" applyNumberFormat="1" applyFont="1" applyFill="1" applyBorder="1" applyAlignment="1">
      <alignment horizontal="right" vertical="center" wrapText="1"/>
    </xf>
    <xf numFmtId="164" fontId="111" fillId="0" borderId="143" xfId="0" applyNumberFormat="1" applyFont="1" applyBorder="1" applyAlignment="1">
      <alignment horizontal="right" vertical="center" wrapText="1"/>
    </xf>
    <xf numFmtId="1" fontId="8" fillId="29" borderId="143" xfId="0" applyNumberFormat="1" applyFont="1" applyFill="1" applyBorder="1" applyAlignment="1">
      <alignment horizontal="right" vertical="center" wrapText="1"/>
    </xf>
    <xf numFmtId="1" fontId="8" fillId="0" borderId="143" xfId="0" applyNumberFormat="1" applyFont="1" applyFill="1" applyBorder="1" applyAlignment="1">
      <alignment horizontal="right" vertical="center" wrapText="1"/>
    </xf>
    <xf numFmtId="0" fontId="26" fillId="30" borderId="146" xfId="0" applyFont="1" applyFill="1" applyBorder="1" applyAlignment="1" applyProtection="1">
      <alignment horizontal="center" vertical="top" wrapText="1"/>
      <protection locked="0"/>
    </xf>
    <xf numFmtId="0" fontId="3" fillId="0" borderId="146" xfId="0" applyFont="1" applyFill="1" applyBorder="1" applyAlignment="1" applyProtection="1">
      <alignment horizontal="center" vertical="top" wrapText="1"/>
      <protection locked="0"/>
    </xf>
    <xf numFmtId="0" fontId="3" fillId="31" borderId="146" xfId="0" applyFont="1" applyFill="1" applyBorder="1" applyAlignment="1" applyProtection="1">
      <alignment horizontal="center" vertical="top" wrapText="1"/>
      <protection locked="0"/>
    </xf>
    <xf numFmtId="0" fontId="3" fillId="0" borderId="147" xfId="0" applyFont="1" applyFill="1" applyBorder="1" applyAlignment="1" applyProtection="1">
      <alignment horizontal="center" vertical="top" wrapText="1"/>
      <protection locked="0"/>
    </xf>
    <xf numFmtId="0" fontId="3" fillId="0" borderId="148" xfId="0" applyFont="1" applyFill="1" applyBorder="1" applyAlignment="1" applyProtection="1">
      <alignment horizontal="center" vertical="top" wrapText="1"/>
      <protection locked="0"/>
    </xf>
    <xf numFmtId="165" fontId="50" fillId="30" borderId="146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6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46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7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8" xfId="0" applyNumberFormat="1" applyFont="1" applyFill="1" applyBorder="1" applyAlignment="1" applyProtection="1">
      <alignment horizontal="center" vertical="center" wrapText="1"/>
    </xf>
    <xf numFmtId="165" fontId="3" fillId="0" borderId="146" xfId="0" applyNumberFormat="1" applyFont="1" applyFill="1" applyBorder="1" applyAlignment="1" applyProtection="1">
      <alignment horizontal="right" vertical="center" wrapText="1"/>
    </xf>
    <xf numFmtId="165" fontId="3" fillId="31" borderId="146" xfId="0" applyNumberFormat="1" applyFont="1" applyFill="1" applyBorder="1" applyAlignment="1" applyProtection="1">
      <alignment horizontal="right" vertical="center" wrapText="1"/>
    </xf>
    <xf numFmtId="1" fontId="3" fillId="31" borderId="146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46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47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8" xfId="0" applyNumberFormat="1" applyFont="1" applyFill="1" applyBorder="1" applyAlignment="1" applyProtection="1">
      <alignment horizontal="right" vertical="center" wrapText="1"/>
    </xf>
    <xf numFmtId="1" fontId="50" fillId="30" borderId="146" xfId="0" applyNumberFormat="1" applyFont="1" applyFill="1" applyBorder="1" applyAlignment="1" applyProtection="1">
      <alignment horizontal="right" vertical="center" wrapText="1"/>
      <protection locked="0"/>
    </xf>
    <xf numFmtId="1" fontId="50" fillId="0" borderId="146" xfId="0" applyNumberFormat="1" applyFont="1" applyFill="1" applyBorder="1" applyAlignment="1" applyProtection="1">
      <alignment horizontal="right" vertical="center" wrapText="1"/>
      <protection locked="0"/>
    </xf>
    <xf numFmtId="1" fontId="107" fillId="32" borderId="146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48" xfId="0" applyNumberFormat="1" applyFont="1" applyFill="1" applyBorder="1" applyAlignment="1">
      <alignment horizontal="right" vertical="center" wrapText="1"/>
    </xf>
    <xf numFmtId="1" fontId="43" fillId="0" borderId="148" xfId="0" applyNumberFormat="1" applyFont="1" applyFill="1" applyBorder="1" applyAlignment="1">
      <alignment horizontal="right" vertical="center" wrapText="1"/>
    </xf>
    <xf numFmtId="1" fontId="108" fillId="32" borderId="148" xfId="0" applyNumberFormat="1" applyFont="1" applyFill="1" applyBorder="1" applyAlignment="1">
      <alignment horizontal="right" vertical="center" wrapText="1"/>
    </xf>
    <xf numFmtId="164" fontId="8" fillId="24" borderId="145" xfId="0" applyNumberFormat="1" applyFont="1" applyFill="1" applyBorder="1" applyAlignment="1">
      <alignment horizontal="right" vertical="center" wrapText="1"/>
    </xf>
    <xf numFmtId="0" fontId="29" fillId="0" borderId="143" xfId="0" applyFont="1" applyBorder="1" applyAlignment="1">
      <alignment horizontal="right" vertical="center"/>
    </xf>
    <xf numFmtId="2" fontId="29" fillId="0" borderId="142" xfId="0" applyNumberFormat="1" applyFont="1" applyBorder="1" applyAlignment="1">
      <alignment horizontal="right" vertical="center"/>
    </xf>
    <xf numFmtId="0" fontId="28" fillId="0" borderId="129" xfId="49" applyFont="1" applyBorder="1" applyAlignment="1">
      <alignment horizontal="center"/>
    </xf>
    <xf numFmtId="0" fontId="19" fillId="0" borderId="133" xfId="49" applyFont="1" applyBorder="1" applyAlignment="1">
      <alignment horizontal="centerContinuous"/>
    </xf>
    <xf numFmtId="0" fontId="19" fillId="0" borderId="134" xfId="49" applyFont="1" applyBorder="1" applyAlignment="1">
      <alignment horizontal="centerContinuous"/>
    </xf>
    <xf numFmtId="0" fontId="27" fillId="0" borderId="131" xfId="49" applyFont="1" applyBorder="1" applyAlignment="1">
      <alignment horizontal="centerContinuous"/>
    </xf>
    <xf numFmtId="0" fontId="43" fillId="0" borderId="130" xfId="49" applyFont="1" applyFill="1" applyBorder="1" applyAlignment="1">
      <alignment horizontal="center" wrapText="1"/>
    </xf>
    <xf numFmtId="0" fontId="33" fillId="0" borderId="129" xfId="49" applyFont="1" applyFill="1" applyBorder="1" applyAlignment="1">
      <alignment horizontal="centerContinuous" wrapText="1"/>
    </xf>
    <xf numFmtId="0" fontId="33" fillId="0" borderId="138" xfId="49" applyFont="1" applyFill="1" applyBorder="1" applyAlignment="1">
      <alignment horizontal="centerContinuous" wrapText="1"/>
    </xf>
    <xf numFmtId="0" fontId="43" fillId="0" borderId="143" xfId="49" applyFont="1" applyFill="1" applyBorder="1" applyAlignment="1">
      <alignment horizontal="center" vertical="center" wrapText="1"/>
    </xf>
    <xf numFmtId="0" fontId="33" fillId="24" borderId="127" xfId="49" applyFont="1" applyFill="1" applyBorder="1" applyAlignment="1">
      <alignment horizontal="center" vertical="center" wrapText="1"/>
    </xf>
    <xf numFmtId="0" fontId="33" fillId="25" borderId="38" xfId="49" applyFont="1" applyFill="1" applyBorder="1" applyAlignment="1">
      <alignment horizontal="center" vertical="center" wrapText="1"/>
    </xf>
    <xf numFmtId="0" fontId="44" fillId="0" borderId="129" xfId="49" applyFont="1" applyFill="1" applyBorder="1" applyAlignment="1">
      <alignment horizontal="center" wrapText="1"/>
    </xf>
    <xf numFmtId="2" fontId="43" fillId="24" borderId="129" xfId="49" applyNumberFormat="1" applyFont="1" applyFill="1" applyBorder="1" applyAlignment="1">
      <alignment horizontal="right" vertical="center"/>
    </xf>
    <xf numFmtId="2" fontId="27" fillId="0" borderId="129" xfId="49" applyNumberFormat="1" applyFont="1" applyBorder="1" applyAlignment="1">
      <alignment horizontal="right" vertical="center"/>
    </xf>
    <xf numFmtId="2" fontId="3" fillId="0" borderId="129" xfId="41" applyNumberFormat="1" applyFont="1" applyBorder="1" applyAlignment="1">
      <alignment horizontal="right" vertical="center"/>
    </xf>
    <xf numFmtId="165" fontId="15" fillId="24" borderId="132" xfId="49" applyNumberFormat="1" applyFont="1" applyFill="1" applyBorder="1" applyAlignment="1">
      <alignment horizontal="right" vertical="center"/>
    </xf>
    <xf numFmtId="165" fontId="15" fillId="25" borderId="138" xfId="49" applyNumberFormat="1" applyFont="1" applyFill="1" applyBorder="1" applyAlignment="1">
      <alignment horizontal="right" vertical="center"/>
    </xf>
    <xf numFmtId="1" fontId="8" fillId="24" borderId="136" xfId="0" applyNumberFormat="1" applyFont="1" applyFill="1" applyBorder="1" applyAlignment="1">
      <alignment horizontal="right" vertical="center" wrapText="1"/>
    </xf>
    <xf numFmtId="1" fontId="8" fillId="24" borderId="143" xfId="0" applyNumberFormat="1" applyFont="1" applyFill="1" applyBorder="1" applyAlignment="1">
      <alignment horizontal="right" vertical="center" wrapText="1"/>
    </xf>
    <xf numFmtId="14" fontId="9" fillId="0" borderId="136" xfId="0" applyNumberFormat="1" applyFont="1" applyBorder="1" applyAlignment="1">
      <alignment horizontal="center" vertical="center" wrapText="1"/>
    </xf>
    <xf numFmtId="164" fontId="105" fillId="24" borderId="144" xfId="0" applyNumberFormat="1" applyFont="1" applyFill="1" applyBorder="1" applyAlignment="1">
      <alignment horizontal="right" vertical="center" wrapText="1"/>
    </xf>
    <xf numFmtId="164" fontId="105" fillId="24" borderId="145" xfId="0" applyNumberFormat="1" applyFont="1" applyFill="1" applyBorder="1" applyAlignment="1">
      <alignment horizontal="right" vertical="center" wrapText="1"/>
    </xf>
    <xf numFmtId="0" fontId="103" fillId="27" borderId="149" xfId="0" applyFont="1" applyFill="1" applyBorder="1" applyAlignment="1">
      <alignment horizontal="center"/>
    </xf>
    <xf numFmtId="0" fontId="103" fillId="27" borderId="152" xfId="0" applyFont="1" applyFill="1" applyBorder="1" applyAlignment="1">
      <alignment horizontal="center" vertical="center"/>
    </xf>
    <xf numFmtId="0" fontId="103" fillId="27" borderId="153" xfId="0" applyFont="1" applyFill="1" applyBorder="1" applyAlignment="1">
      <alignment horizontal="center" vertical="center"/>
    </xf>
    <xf numFmtId="0" fontId="103" fillId="27" borderId="150" xfId="0" applyFont="1" applyFill="1" applyBorder="1" applyAlignment="1">
      <alignment horizontal="center" vertical="center"/>
    </xf>
    <xf numFmtId="0" fontId="103" fillId="0" borderId="127" xfId="0" applyFont="1" applyBorder="1" applyAlignment="1">
      <alignment horizontal="centerContinuous"/>
    </xf>
    <xf numFmtId="2" fontId="0" fillId="0" borderId="154" xfId="0" applyNumberFormat="1" applyBorder="1"/>
    <xf numFmtId="2" fontId="0" fillId="0" borderId="151" xfId="0" applyNumberFormat="1" applyBorder="1"/>
    <xf numFmtId="0" fontId="104" fillId="0" borderId="127" xfId="0" applyFont="1" applyBorder="1" applyAlignment="1">
      <alignment horizontal="centerContinuous"/>
    </xf>
    <xf numFmtId="0" fontId="104" fillId="0" borderId="128" xfId="0" applyFont="1" applyBorder="1" applyAlignment="1">
      <alignment horizontal="centerContinuous"/>
    </xf>
    <xf numFmtId="165" fontId="8" fillId="0" borderId="142" xfId="0" applyNumberFormat="1" applyFont="1" applyBorder="1" applyAlignment="1">
      <alignment horizontal="center" vertical="center" wrapText="1"/>
    </xf>
    <xf numFmtId="0" fontId="80" fillId="0" borderId="159" xfId="0" applyFont="1" applyBorder="1" applyAlignment="1">
      <alignment horizontal="centerContinuous" vertical="center" wrapText="1"/>
    </xf>
    <xf numFmtId="0" fontId="80" fillId="0" borderId="160" xfId="0" applyFont="1" applyBorder="1" applyAlignment="1">
      <alignment horizontal="centerContinuous" vertical="center" wrapText="1"/>
    </xf>
    <xf numFmtId="1" fontId="8" fillId="24" borderId="155" xfId="0" applyNumberFormat="1" applyFont="1" applyFill="1" applyBorder="1" applyAlignment="1">
      <alignment horizontal="right" vertical="center" wrapText="1"/>
    </xf>
    <xf numFmtId="0" fontId="7" fillId="0" borderId="161" xfId="0" applyFont="1" applyBorder="1" applyAlignment="1">
      <alignment horizontal="centerContinuous"/>
    </xf>
    <xf numFmtId="0" fontId="7" fillId="0" borderId="162" xfId="0" applyFont="1" applyBorder="1" applyAlignment="1">
      <alignment horizontal="centerContinuous"/>
    </xf>
    <xf numFmtId="0" fontId="7" fillId="0" borderId="163" xfId="0" applyFont="1" applyBorder="1" applyAlignment="1">
      <alignment horizontal="centerContinuous"/>
    </xf>
    <xf numFmtId="0" fontId="50" fillId="0" borderId="148" xfId="0" applyFont="1" applyFill="1" applyBorder="1" applyAlignment="1" applyProtection="1">
      <alignment horizontal="center" vertical="center" wrapText="1"/>
      <protection locked="0"/>
    </xf>
    <xf numFmtId="0" fontId="37" fillId="0" borderId="156" xfId="0" applyFont="1" applyBorder="1" applyAlignment="1">
      <alignment horizontal="center"/>
    </xf>
    <xf numFmtId="0" fontId="116" fillId="0" borderId="152" xfId="0" applyFont="1" applyBorder="1" applyAlignment="1">
      <alignment horizontal="center"/>
    </xf>
    <xf numFmtId="0" fontId="116" fillId="0" borderId="153" xfId="0" applyFont="1" applyBorder="1" applyAlignment="1">
      <alignment horizontal="center"/>
    </xf>
    <xf numFmtId="0" fontId="117" fillId="0" borderId="153" xfId="0" applyFont="1" applyBorder="1" applyAlignment="1">
      <alignment horizontal="center"/>
    </xf>
    <xf numFmtId="0" fontId="29" fillId="0" borderId="153" xfId="0" applyFont="1" applyBorder="1" applyAlignment="1">
      <alignment horizontal="center"/>
    </xf>
    <xf numFmtId="0" fontId="29" fillId="0" borderId="138" xfId="0" applyFont="1" applyBorder="1" applyAlignment="1">
      <alignment horizontal="center"/>
    </xf>
    <xf numFmtId="0" fontId="29" fillId="0" borderId="94" xfId="0" applyFont="1" applyBorder="1" applyAlignment="1">
      <alignment horizontal="center"/>
    </xf>
    <xf numFmtId="0" fontId="116" fillId="0" borderId="165" xfId="0" applyFont="1" applyBorder="1" applyAlignment="1">
      <alignment horizontal="center"/>
    </xf>
    <xf numFmtId="0" fontId="116" fillId="0" borderId="74" xfId="0" applyFont="1" applyBorder="1" applyAlignment="1">
      <alignment horizontal="center"/>
    </xf>
    <xf numFmtId="0" fontId="117" fillId="0" borderId="74" xfId="0" applyFont="1" applyBorder="1" applyAlignment="1">
      <alignment horizontal="center"/>
    </xf>
    <xf numFmtId="0" fontId="21" fillId="0" borderId="74" xfId="0" applyFont="1" applyBorder="1" applyAlignment="1"/>
    <xf numFmtId="0" fontId="21" fillId="0" borderId="39" xfId="0" applyFont="1" applyBorder="1" applyAlignment="1"/>
    <xf numFmtId="0" fontId="29" fillId="0" borderId="166" xfId="0" applyFont="1" applyBorder="1" applyAlignment="1">
      <alignment horizontal="center"/>
    </xf>
    <xf numFmtId="2" fontId="116" fillId="0" borderId="35" xfId="0" applyNumberFormat="1" applyFont="1" applyBorder="1"/>
    <xf numFmtId="2" fontId="116" fillId="0" borderId="43" xfId="0" applyNumberFormat="1" applyFont="1" applyBorder="1"/>
    <xf numFmtId="2" fontId="21" fillId="0" borderId="43" xfId="0" applyNumberFormat="1" applyFont="1" applyBorder="1" applyAlignment="1"/>
    <xf numFmtId="2" fontId="21" fillId="0" borderId="36" xfId="0" applyNumberFormat="1" applyFont="1" applyBorder="1" applyAlignment="1"/>
    <xf numFmtId="0" fontId="29" fillId="0" borderId="166" xfId="0" applyFont="1" applyFill="1" applyBorder="1" applyAlignment="1">
      <alignment horizontal="center"/>
    </xf>
    <xf numFmtId="0" fontId="0" fillId="0" borderId="35" xfId="0" applyBorder="1"/>
    <xf numFmtId="0" fontId="0" fillId="0" borderId="43" xfId="0" applyBorder="1"/>
    <xf numFmtId="2" fontId="21" fillId="0" borderId="43" xfId="0" applyNumberFormat="1" applyFont="1" applyFill="1" applyBorder="1" applyAlignment="1"/>
    <xf numFmtId="0" fontId="21" fillId="0" borderId="43" xfId="0" applyFont="1" applyBorder="1"/>
    <xf numFmtId="0" fontId="21" fillId="0" borderId="36" xfId="0" applyFont="1" applyBorder="1"/>
    <xf numFmtId="0" fontId="21" fillId="0" borderId="43" xfId="0" applyFont="1" applyFill="1" applyBorder="1"/>
    <xf numFmtId="0" fontId="21" fillId="0" borderId="36" xfId="0" applyFont="1" applyFill="1" applyBorder="1"/>
    <xf numFmtId="2" fontId="21" fillId="0" borderId="43" xfId="0" applyNumberFormat="1" applyFont="1" applyFill="1" applyBorder="1"/>
    <xf numFmtId="0" fontId="29" fillId="0" borderId="140" xfId="0" applyFont="1" applyFill="1" applyBorder="1" applyAlignment="1">
      <alignment horizontal="center"/>
    </xf>
    <xf numFmtId="0" fontId="0" fillId="0" borderId="32" xfId="0" applyBorder="1"/>
    <xf numFmtId="0" fontId="0" fillId="0" borderId="44" xfId="0" applyBorder="1"/>
    <xf numFmtId="2" fontId="21" fillId="0" borderId="44" xfId="0" applyNumberFormat="1" applyFont="1" applyFill="1" applyBorder="1" applyAlignment="1"/>
    <xf numFmtId="0" fontId="21" fillId="0" borderId="44" xfId="0" applyFont="1" applyFill="1" applyBorder="1"/>
    <xf numFmtId="2" fontId="21" fillId="0" borderId="44" xfId="0" applyNumberFormat="1" applyFont="1" applyFill="1" applyBorder="1"/>
    <xf numFmtId="0" fontId="21" fillId="0" borderId="44" xfId="0" applyFont="1" applyBorder="1"/>
    <xf numFmtId="0" fontId="21" fillId="0" borderId="33" xfId="0" applyFont="1" applyBorder="1"/>
    <xf numFmtId="14" fontId="26" fillId="24" borderId="136" xfId="0" applyNumberFormat="1" applyFont="1" applyFill="1" applyBorder="1" applyAlignment="1">
      <alignment horizontal="center" vertical="center" wrapText="1"/>
    </xf>
    <xf numFmtId="0" fontId="0" fillId="0" borderId="167" xfId="0" applyBorder="1"/>
    <xf numFmtId="0" fontId="79" fillId="0" borderId="167" xfId="0" applyFont="1" applyBorder="1"/>
    <xf numFmtId="0" fontId="83" fillId="0" borderId="167" xfId="0" applyFont="1" applyBorder="1"/>
    <xf numFmtId="164" fontId="111" fillId="0" borderId="143" xfId="0" applyNumberFormat="1" applyFont="1" applyBorder="1" applyAlignment="1">
      <alignment horizontal="center" vertical="center" wrapText="1"/>
    </xf>
    <xf numFmtId="14" fontId="9" fillId="0" borderId="167" xfId="0" applyNumberFormat="1" applyFont="1" applyBorder="1" applyAlignment="1">
      <alignment horizontal="center" vertical="center" wrapText="1"/>
    </xf>
    <xf numFmtId="0" fontId="18" fillId="0" borderId="167" xfId="0" applyFont="1" applyBorder="1" applyAlignment="1">
      <alignment horizontal="left" vertical="center"/>
    </xf>
    <xf numFmtId="1" fontId="8" fillId="24" borderId="167" xfId="0" applyNumberFormat="1" applyFont="1" applyFill="1" applyBorder="1" applyAlignment="1">
      <alignment horizontal="right" vertical="center" wrapText="1"/>
    </xf>
    <xf numFmtId="0" fontId="18" fillId="0" borderId="167" xfId="0" applyFont="1" applyBorder="1" applyAlignment="1">
      <alignment vertical="center" wrapText="1"/>
    </xf>
    <xf numFmtId="0" fontId="3" fillId="0" borderId="167" xfId="0" applyFont="1" applyBorder="1" applyAlignment="1">
      <alignment horizontal="center" vertical="center" wrapText="1"/>
    </xf>
    <xf numFmtId="0" fontId="26" fillId="0" borderId="167" xfId="0" applyFont="1" applyBorder="1" applyAlignment="1">
      <alignment horizontal="center" vertical="center"/>
    </xf>
    <xf numFmtId="164" fontId="8" fillId="24" borderId="167" xfId="0" applyNumberFormat="1" applyFont="1" applyFill="1" applyBorder="1" applyAlignment="1">
      <alignment horizontal="right" vertical="center" wrapText="1"/>
    </xf>
    <xf numFmtId="0" fontId="118" fillId="0" borderId="0" xfId="0" applyFont="1"/>
    <xf numFmtId="0" fontId="79" fillId="0" borderId="168" xfId="0" applyFont="1" applyBorder="1"/>
    <xf numFmtId="0" fontId="83" fillId="0" borderId="168" xfId="0" applyFont="1" applyBorder="1"/>
    <xf numFmtId="0" fontId="8" fillId="0" borderId="169" xfId="0" applyFont="1" applyFill="1" applyBorder="1" applyAlignment="1">
      <alignment horizontal="center" wrapText="1"/>
    </xf>
    <xf numFmtId="0" fontId="3" fillId="0" borderId="168" xfId="0" applyFont="1" applyBorder="1" applyAlignment="1">
      <alignment horizontal="center" vertical="center" wrapText="1"/>
    </xf>
    <xf numFmtId="165" fontId="8" fillId="0" borderId="168" xfId="0" applyNumberFormat="1" applyFont="1" applyBorder="1" applyAlignment="1">
      <alignment vertical="center" wrapText="1"/>
    </xf>
    <xf numFmtId="0" fontId="26" fillId="0" borderId="168" xfId="0" applyFont="1" applyBorder="1" applyAlignment="1">
      <alignment horizontal="center" vertical="center"/>
    </xf>
    <xf numFmtId="0" fontId="7" fillId="0" borderId="158" xfId="0" applyFont="1" applyFill="1" applyBorder="1" applyAlignment="1">
      <alignment horizontal="centerContinuous"/>
    </xf>
    <xf numFmtId="0" fontId="7" fillId="0" borderId="164" xfId="0" applyFont="1" applyFill="1" applyBorder="1" applyAlignment="1">
      <alignment horizontal="centerContinuous"/>
    </xf>
    <xf numFmtId="0" fontId="8" fillId="0" borderId="170" xfId="0" applyFont="1" applyFill="1" applyBorder="1" applyAlignment="1">
      <alignment horizontal="centerContinuous"/>
    </xf>
    <xf numFmtId="0" fontId="8" fillId="0" borderId="141" xfId="0" applyFont="1" applyFill="1" applyBorder="1"/>
    <xf numFmtId="0" fontId="8" fillId="0" borderId="45" xfId="0" applyFont="1" applyFill="1" applyBorder="1"/>
    <xf numFmtId="0" fontId="8" fillId="0" borderId="142" xfId="0" applyFont="1" applyFill="1" applyBorder="1"/>
    <xf numFmtId="0" fontId="8" fillId="0" borderId="144" xfId="0" applyFont="1" applyFill="1" applyBorder="1" applyAlignment="1">
      <alignment horizontal="centerContinuous" vertical="center" wrapText="1"/>
    </xf>
    <xf numFmtId="0" fontId="8" fillId="0" borderId="45" xfId="0" applyFont="1" applyFill="1" applyBorder="1" applyAlignment="1">
      <alignment horizontal="centerContinuous" vertical="center" wrapText="1"/>
    </xf>
    <xf numFmtId="14" fontId="9" fillId="24" borderId="136" xfId="0" applyNumberFormat="1" applyFont="1" applyFill="1" applyBorder="1" applyAlignment="1">
      <alignment horizontal="center" vertical="center" wrapText="1"/>
    </xf>
    <xf numFmtId="14" fontId="9" fillId="0" borderId="135" xfId="0" applyNumberFormat="1" applyFont="1" applyBorder="1" applyAlignment="1">
      <alignment horizontal="center" vertical="center" wrapText="1"/>
    </xf>
    <xf numFmtId="0" fontId="8" fillId="0" borderId="143" xfId="0" applyFont="1" applyBorder="1" applyAlignment="1">
      <alignment horizontal="center" vertical="center" wrapText="1"/>
    </xf>
    <xf numFmtId="0" fontId="3" fillId="0" borderId="139" xfId="0" applyFont="1" applyBorder="1" applyAlignment="1">
      <alignment vertical="center"/>
    </xf>
    <xf numFmtId="3" fontId="8" fillId="24" borderId="157" xfId="0" applyNumberFormat="1" applyFont="1" applyFill="1" applyBorder="1" applyAlignment="1">
      <alignment horizontal="right" vertical="center" wrapText="1"/>
    </xf>
    <xf numFmtId="3" fontId="8" fillId="0" borderId="107" xfId="0" applyNumberFormat="1" applyFont="1" applyBorder="1" applyAlignment="1">
      <alignment horizontal="right" vertical="center" wrapText="1"/>
    </xf>
    <xf numFmtId="164" fontId="8" fillId="0" borderId="139" xfId="0" applyNumberFormat="1" applyFont="1" applyBorder="1" applyAlignment="1">
      <alignment horizontal="right" vertical="center" wrapText="1"/>
    </xf>
    <xf numFmtId="0" fontId="3" fillId="0" borderId="127" xfId="0" applyFont="1" applyBorder="1" applyAlignment="1">
      <alignment vertical="center"/>
    </xf>
    <xf numFmtId="3" fontId="8" fillId="0" borderId="108" xfId="0" applyNumberFormat="1" applyFont="1" applyBorder="1" applyAlignment="1">
      <alignment horizontal="right" vertical="center" wrapText="1"/>
    </xf>
    <xf numFmtId="164" fontId="8" fillId="0" borderId="166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164" fontId="8" fillId="0" borderId="88" xfId="0" applyNumberFormat="1" applyFont="1" applyBorder="1" applyAlignment="1">
      <alignment horizontal="right" vertical="center" wrapText="1"/>
    </xf>
    <xf numFmtId="0" fontId="28" fillId="0" borderId="167" xfId="0" applyFont="1" applyBorder="1" applyAlignment="1">
      <alignment vertical="center" wrapText="1"/>
    </xf>
    <xf numFmtId="0" fontId="28" fillId="0" borderId="167" xfId="0" applyFont="1" applyBorder="1" applyAlignment="1">
      <alignment vertical="center"/>
    </xf>
    <xf numFmtId="3" fontId="15" fillId="24" borderId="136" xfId="0" applyNumberFormat="1" applyFont="1" applyFill="1" applyBorder="1" applyAlignment="1">
      <alignment horizontal="right" vertical="center" wrapText="1"/>
    </xf>
    <xf numFmtId="3" fontId="15" fillId="0" borderId="135" xfId="0" applyNumberFormat="1" applyFont="1" applyBorder="1" applyAlignment="1">
      <alignment horizontal="right" vertical="center" wrapText="1"/>
    </xf>
    <xf numFmtId="164" fontId="15" fillId="0" borderId="167" xfId="0" applyNumberFormat="1" applyFont="1" applyBorder="1" applyAlignment="1">
      <alignment horizontal="right" vertical="center" wrapText="1"/>
    </xf>
    <xf numFmtId="0" fontId="3" fillId="0" borderId="139" xfId="0" applyFont="1" applyBorder="1" applyAlignment="1">
      <alignment vertical="center" wrapText="1"/>
    </xf>
    <xf numFmtId="0" fontId="3" fillId="0" borderId="127" xfId="0" applyFont="1" applyBorder="1" applyAlignment="1">
      <alignment vertical="center" wrapText="1"/>
    </xf>
    <xf numFmtId="0" fontId="3" fillId="0" borderId="169" xfId="0" applyFont="1" applyBorder="1" applyAlignment="1">
      <alignment vertical="center" wrapText="1"/>
    </xf>
    <xf numFmtId="3" fontId="8" fillId="0" borderId="111" xfId="0" applyNumberFormat="1" applyFont="1" applyBorder="1" applyAlignment="1">
      <alignment horizontal="right" vertical="center" wrapText="1"/>
    </xf>
    <xf numFmtId="164" fontId="8" fillId="0" borderId="94" xfId="0" applyNumberFormat="1" applyFont="1" applyBorder="1" applyAlignment="1">
      <alignment horizontal="right" vertical="center" wrapText="1"/>
    </xf>
    <xf numFmtId="3" fontId="8" fillId="24" borderId="128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Border="1" applyAlignment="1">
      <alignment horizontal="right" vertical="center" wrapText="1"/>
    </xf>
    <xf numFmtId="164" fontId="8" fillId="0" borderId="127" xfId="0" applyNumberFormat="1" applyFont="1" applyBorder="1" applyAlignment="1">
      <alignment horizontal="right" vertical="center" wrapText="1"/>
    </xf>
    <xf numFmtId="3" fontId="8" fillId="0" borderId="110" xfId="0" applyNumberFormat="1" applyFont="1" applyBorder="1" applyAlignment="1">
      <alignment horizontal="right" vertical="center" wrapText="1"/>
    </xf>
    <xf numFmtId="164" fontId="8" fillId="0" borderId="140" xfId="0" applyNumberFormat="1" applyFont="1" applyBorder="1" applyAlignment="1">
      <alignment horizontal="right" vertical="center" wrapText="1"/>
    </xf>
    <xf numFmtId="0" fontId="104" fillId="0" borderId="28" xfId="0" applyFont="1" applyBorder="1" applyAlignment="1">
      <alignment horizontal="left" indent="1"/>
    </xf>
    <xf numFmtId="2" fontId="0" fillId="0" borderId="37" xfId="0" applyNumberFormat="1" applyBorder="1"/>
    <xf numFmtId="2" fontId="0" fillId="0" borderId="37" xfId="0" quotePrefix="1" applyNumberFormat="1" applyBorder="1"/>
    <xf numFmtId="2" fontId="0" fillId="0" borderId="40" xfId="0" applyNumberFormat="1" applyBorder="1"/>
    <xf numFmtId="0" fontId="104" fillId="0" borderId="157" xfId="0" applyFont="1" applyBorder="1" applyAlignment="1">
      <alignment horizontal="left" indent="1"/>
    </xf>
    <xf numFmtId="0" fontId="104" fillId="0" borderId="128" xfId="0" applyFont="1" applyBorder="1" applyAlignment="1">
      <alignment horizontal="left" indent="1"/>
    </xf>
    <xf numFmtId="2" fontId="0" fillId="0" borderId="112" xfId="0" applyNumberFormat="1" applyBorder="1"/>
    <xf numFmtId="2" fontId="0" fillId="0" borderId="38" xfId="0" applyNumberFormat="1" applyBorder="1"/>
    <xf numFmtId="0" fontId="29" fillId="0" borderId="88" xfId="0" applyFont="1" applyFill="1" applyBorder="1" applyAlignment="1">
      <alignment horizontal="center"/>
    </xf>
    <xf numFmtId="0" fontId="0" fillId="0" borderId="59" xfId="0" applyBorder="1"/>
    <xf numFmtId="0" fontId="0" fillId="0" borderId="37" xfId="0" applyBorder="1"/>
    <xf numFmtId="2" fontId="21" fillId="0" borderId="37" xfId="0" applyNumberFormat="1" applyFont="1" applyFill="1" applyBorder="1" applyAlignment="1"/>
    <xf numFmtId="0" fontId="21" fillId="0" borderId="37" xfId="0" applyFont="1" applyFill="1" applyBorder="1"/>
    <xf numFmtId="0" fontId="21" fillId="0" borderId="37" xfId="0" applyFont="1" applyBorder="1"/>
    <xf numFmtId="0" fontId="21" fillId="0" borderId="40" xfId="0" applyFont="1" applyBorder="1"/>
    <xf numFmtId="0" fontId="0" fillId="0" borderId="171" xfId="0" applyBorder="1"/>
    <xf numFmtId="0" fontId="0" fillId="0" borderId="172" xfId="0" applyBorder="1"/>
    <xf numFmtId="0" fontId="119" fillId="0" borderId="127" xfId="0" applyFont="1" applyBorder="1"/>
    <xf numFmtId="0" fontId="0" fillId="0" borderId="168" xfId="0" applyBorder="1"/>
    <xf numFmtId="0" fontId="79" fillId="0" borderId="135" xfId="0" applyFont="1" applyBorder="1" applyAlignment="1">
      <alignment horizontal="center"/>
    </xf>
    <xf numFmtId="0" fontId="0" fillId="0" borderId="167" xfId="0" applyBorder="1" applyAlignment="1">
      <alignment horizontal="center"/>
    </xf>
    <xf numFmtId="1" fontId="105" fillId="30" borderId="175" xfId="0" applyNumberFormat="1" applyFont="1" applyFill="1" applyBorder="1" applyAlignment="1">
      <alignment horizontal="right" vertical="center" wrapText="1"/>
    </xf>
    <xf numFmtId="1" fontId="105" fillId="0" borderId="175" xfId="0" applyNumberFormat="1" applyFont="1" applyFill="1" applyBorder="1" applyAlignment="1">
      <alignment horizontal="right" vertical="center" wrapText="1"/>
    </xf>
    <xf numFmtId="1" fontId="106" fillId="32" borderId="175" xfId="0" applyNumberFormat="1" applyFont="1" applyFill="1" applyBorder="1" applyAlignment="1">
      <alignment horizontal="right" vertical="center" wrapText="1"/>
    </xf>
    <xf numFmtId="1" fontId="43" fillId="30" borderId="173" xfId="0" applyNumberFormat="1" applyFont="1" applyFill="1" applyBorder="1" applyAlignment="1">
      <alignment horizontal="right" vertical="center" wrapText="1"/>
    </xf>
    <xf numFmtId="1" fontId="43" fillId="0" borderId="173" xfId="0" applyNumberFormat="1" applyFont="1" applyFill="1" applyBorder="1" applyAlignment="1">
      <alignment horizontal="right" vertical="center" wrapText="1"/>
    </xf>
    <xf numFmtId="1" fontId="108" fillId="32" borderId="173" xfId="0" applyNumberFormat="1" applyFont="1" applyFill="1" applyBorder="1" applyAlignment="1">
      <alignment horizontal="right" vertical="center" wrapText="1"/>
    </xf>
    <xf numFmtId="0" fontId="0" fillId="0" borderId="176" xfId="0" applyBorder="1"/>
    <xf numFmtId="0" fontId="0" fillId="0" borderId="177" xfId="0" applyBorder="1"/>
    <xf numFmtId="0" fontId="120" fillId="0" borderId="127" xfId="0" applyFont="1" applyBorder="1"/>
    <xf numFmtId="0" fontId="120" fillId="0" borderId="31" xfId="0" applyFont="1" applyBorder="1"/>
    <xf numFmtId="0" fontId="8" fillId="0" borderId="176" xfId="0" applyFont="1" applyFill="1" applyBorder="1" applyAlignment="1">
      <alignment horizontal="center" wrapText="1"/>
    </xf>
    <xf numFmtId="0" fontId="20" fillId="0" borderId="159" xfId="0" applyFont="1" applyBorder="1" applyAlignment="1">
      <alignment horizontal="centerContinuous"/>
    </xf>
    <xf numFmtId="0" fontId="20" fillId="0" borderId="161" xfId="0" applyFont="1" applyBorder="1" applyAlignment="1">
      <alignment horizontal="centerContinuous"/>
    </xf>
    <xf numFmtId="0" fontId="20" fillId="0" borderId="162" xfId="0" applyFont="1" applyBorder="1" applyAlignment="1">
      <alignment horizontal="centerContinuous"/>
    </xf>
    <xf numFmtId="0" fontId="20" fillId="0" borderId="163" xfId="0" applyFont="1" applyBorder="1" applyAlignment="1">
      <alignment horizontal="centerContinuous"/>
    </xf>
    <xf numFmtId="0" fontId="81" fillId="0" borderId="136" xfId="0" applyFont="1" applyBorder="1" applyAlignment="1">
      <alignment horizontal="centerContinuous" vertical="center" wrapText="1"/>
    </xf>
    <xf numFmtId="0" fontId="81" fillId="0" borderId="152" xfId="0" applyFont="1" applyBorder="1" applyAlignment="1">
      <alignment horizontal="centerContinuous" vertical="center" wrapText="1"/>
    </xf>
    <xf numFmtId="0" fontId="81" fillId="0" borderId="162" xfId="0" applyFont="1" applyBorder="1" applyAlignment="1">
      <alignment horizontal="center" wrapText="1"/>
    </xf>
    <xf numFmtId="0" fontId="81" fillId="0" borderId="163" xfId="0" applyFont="1" applyBorder="1" applyAlignment="1">
      <alignment horizontal="center" wrapText="1"/>
    </xf>
    <xf numFmtId="0" fontId="14" fillId="24" borderId="136" xfId="0" applyFont="1" applyFill="1" applyBorder="1" applyAlignment="1">
      <alignment horizontal="center" vertical="center" wrapText="1"/>
    </xf>
    <xf numFmtId="0" fontId="81" fillId="0" borderId="0" xfId="0" applyFont="1" applyBorder="1" applyAlignment="1">
      <alignment horizontal="center" vertical="center" wrapText="1"/>
    </xf>
    <xf numFmtId="0" fontId="81" fillId="0" borderId="31" xfId="0" applyFont="1" applyBorder="1" applyAlignment="1">
      <alignment horizontal="center" vertical="center" wrapText="1"/>
    </xf>
    <xf numFmtId="164" fontId="121" fillId="0" borderId="137" xfId="0" applyNumberFormat="1" applyFont="1" applyBorder="1" applyAlignment="1">
      <alignment horizontal="right" vertical="center" wrapText="1"/>
    </xf>
    <xf numFmtId="164" fontId="121" fillId="0" borderId="138" xfId="0" applyNumberFormat="1" applyFont="1" applyBorder="1" applyAlignment="1">
      <alignment horizontal="right" vertical="center" wrapText="1"/>
    </xf>
    <xf numFmtId="0" fontId="81" fillId="0" borderId="176" xfId="0" applyFont="1" applyBorder="1" applyAlignment="1">
      <alignment horizontal="center" wrapText="1"/>
    </xf>
    <xf numFmtId="0" fontId="81" fillId="0" borderId="178" xfId="0" applyFont="1" applyBorder="1" applyAlignment="1">
      <alignment horizontal="center" wrapText="1"/>
    </xf>
    <xf numFmtId="14" fontId="31" fillId="0" borderId="179" xfId="0" applyNumberFormat="1" applyFont="1" applyFill="1" applyBorder="1" applyAlignment="1">
      <alignment horizontal="center" vertical="center"/>
    </xf>
    <xf numFmtId="0" fontId="18" fillId="0" borderId="179" xfId="0" applyFont="1" applyBorder="1" applyAlignment="1">
      <alignment horizontal="center" vertical="center" wrapText="1"/>
    </xf>
    <xf numFmtId="3" fontId="8" fillId="29" borderId="179" xfId="0" applyNumberFormat="1" applyFont="1" applyFill="1" applyBorder="1" applyAlignment="1">
      <alignment horizontal="right" vertical="center" wrapText="1"/>
    </xf>
    <xf numFmtId="3" fontId="8" fillId="0" borderId="179" xfId="0" applyNumberFormat="1" applyFont="1" applyFill="1" applyBorder="1" applyAlignment="1">
      <alignment horizontal="right" vertical="center" wrapText="1"/>
    </xf>
    <xf numFmtId="165" fontId="93" fillId="0" borderId="179" xfId="0" applyNumberFormat="1" applyFont="1" applyBorder="1" applyAlignment="1">
      <alignment horizontal="right" vertical="center" wrapText="1"/>
    </xf>
    <xf numFmtId="1" fontId="8" fillId="29" borderId="179" xfId="0" applyNumberFormat="1" applyFont="1" applyFill="1" applyBorder="1" applyAlignment="1">
      <alignment horizontal="right" vertical="center" wrapText="1"/>
    </xf>
    <xf numFmtId="1" fontId="8" fillId="0" borderId="179" xfId="0" applyNumberFormat="1" applyFont="1" applyBorder="1" applyAlignment="1">
      <alignment horizontal="right" vertical="center" wrapText="1"/>
    </xf>
    <xf numFmtId="165" fontId="93" fillId="0" borderId="180" xfId="0" applyNumberFormat="1" applyFont="1" applyBorder="1" applyAlignment="1">
      <alignment horizontal="right" vertical="center" wrapText="1"/>
    </xf>
    <xf numFmtId="0" fontId="18" fillId="0" borderId="181" xfId="0" applyFont="1" applyBorder="1" applyAlignment="1">
      <alignment horizontal="center" vertical="center" wrapText="1"/>
    </xf>
    <xf numFmtId="3" fontId="8" fillId="29" borderId="182" xfId="0" applyNumberFormat="1" applyFont="1" applyFill="1" applyBorder="1" applyAlignment="1">
      <alignment horizontal="right" vertical="center" wrapText="1"/>
    </xf>
    <xf numFmtId="3" fontId="8" fillId="0" borderId="182" xfId="0" applyNumberFormat="1" applyFont="1" applyFill="1" applyBorder="1" applyAlignment="1">
      <alignment horizontal="right" vertical="center" wrapText="1"/>
    </xf>
    <xf numFmtId="1" fontId="8" fillId="0" borderId="179" xfId="0" applyNumberFormat="1" applyFont="1" applyFill="1" applyBorder="1" applyAlignment="1">
      <alignment horizontal="right" vertical="center" wrapText="1"/>
    </xf>
    <xf numFmtId="168" fontId="2" fillId="0" borderId="183" xfId="0" applyNumberFormat="1" applyFont="1" applyBorder="1" applyAlignment="1">
      <alignment horizontal="center" vertical="center" wrapText="1"/>
    </xf>
    <xf numFmtId="0" fontId="84" fillId="0" borderId="179" xfId="0" applyFont="1" applyBorder="1" applyAlignment="1">
      <alignment horizontal="center" wrapText="1"/>
    </xf>
    <xf numFmtId="2" fontId="8" fillId="0" borderId="179" xfId="0" applyNumberFormat="1" applyFont="1" applyBorder="1" applyAlignment="1">
      <alignment horizontal="center" vertical="center" wrapText="1"/>
    </xf>
    <xf numFmtId="0" fontId="80" fillId="0" borderId="158" xfId="0" applyFont="1" applyBorder="1" applyAlignment="1">
      <alignment horizontal="center" vertical="center"/>
    </xf>
    <xf numFmtId="0" fontId="0" fillId="0" borderId="164" xfId="0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80" fillId="0" borderId="155" xfId="0" applyFont="1" applyBorder="1" applyAlignment="1">
      <alignment horizontal="center" vertical="center"/>
    </xf>
    <xf numFmtId="0" fontId="0" fillId="0" borderId="135" xfId="0" applyBorder="1" applyAlignment="1">
      <alignment horizontal="center" vertical="center"/>
    </xf>
    <xf numFmtId="0" fontId="0" fillId="0" borderId="168" xfId="0" applyBorder="1" applyAlignment="1">
      <alignment horizontal="center" vertical="center"/>
    </xf>
    <xf numFmtId="0" fontId="80" fillId="0" borderId="176" xfId="0" applyFont="1" applyBorder="1" applyAlignment="1">
      <alignment horizontal="center" vertical="center" wrapText="1"/>
    </xf>
    <xf numFmtId="0" fontId="0" fillId="0" borderId="143" xfId="0" applyBorder="1" applyAlignment="1">
      <alignment horizontal="center" vertical="center" wrapText="1"/>
    </xf>
    <xf numFmtId="171" fontId="29" fillId="0" borderId="155" xfId="0" applyNumberFormat="1" applyFont="1" applyBorder="1" applyAlignment="1">
      <alignment horizontal="center" vertical="center"/>
    </xf>
    <xf numFmtId="171" fontId="29" fillId="0" borderId="168" xfId="0" applyNumberFormat="1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 wrapText="1"/>
    </xf>
    <xf numFmtId="0" fontId="51" fillId="0" borderId="110" xfId="0" applyFont="1" applyBorder="1" applyAlignment="1">
      <alignment horizontal="center" vertical="center" wrapText="1"/>
    </xf>
    <xf numFmtId="49" fontId="115" fillId="24" borderId="130" xfId="49" applyNumberFormat="1" applyFont="1" applyFill="1" applyBorder="1" applyAlignment="1">
      <alignment horizontal="center" vertical="center" wrapText="1"/>
    </xf>
    <xf numFmtId="0" fontId="1" fillId="24" borderId="143" xfId="49" applyFont="1" applyFill="1" applyBorder="1" applyAlignment="1">
      <alignment horizontal="center" vertical="center" wrapText="1"/>
    </xf>
    <xf numFmtId="49" fontId="115" fillId="24" borderId="143" xfId="49" applyNumberFormat="1" applyFont="1" applyFill="1" applyBorder="1" applyAlignment="1">
      <alignment horizontal="center" vertical="center" wrapText="1"/>
    </xf>
    <xf numFmtId="0" fontId="20" fillId="0" borderId="158" xfId="0" applyFont="1" applyBorder="1" applyAlignment="1">
      <alignment horizontal="center" vertical="center"/>
    </xf>
    <xf numFmtId="0" fontId="17" fillId="0" borderId="177" xfId="0" applyFont="1" applyBorder="1" applyAlignment="1">
      <alignment horizontal="center" vertical="center"/>
    </xf>
    <xf numFmtId="0" fontId="17" fillId="0" borderId="126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141" xfId="0" applyFont="1" applyBorder="1" applyAlignment="1">
      <alignment horizontal="center" vertical="center"/>
    </xf>
    <xf numFmtId="0" fontId="17" fillId="0" borderId="142" xfId="0" applyFont="1" applyBorder="1" applyAlignment="1">
      <alignment horizontal="center" vertical="center"/>
    </xf>
    <xf numFmtId="0" fontId="16" fillId="0" borderId="155" xfId="0" applyFont="1" applyBorder="1" applyAlignment="1">
      <alignment vertical="center" wrapText="1"/>
    </xf>
    <xf numFmtId="0" fontId="0" fillId="0" borderId="168" xfId="0" applyBorder="1" applyAlignment="1">
      <alignment vertical="center" wrapText="1"/>
    </xf>
    <xf numFmtId="0" fontId="6" fillId="0" borderId="169" xfId="0" applyFont="1" applyFill="1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0" fillId="0" borderId="143" xfId="0" applyBorder="1" applyAlignment="1">
      <alignment horizontal="center" vertical="center"/>
    </xf>
    <xf numFmtId="0" fontId="6" fillId="0" borderId="158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169" xfId="0" applyFont="1" applyBorder="1" applyAlignment="1">
      <alignment vertical="center" wrapText="1"/>
    </xf>
    <xf numFmtId="0" fontId="3" fillId="0" borderId="127" xfId="0" applyFont="1" applyBorder="1" applyAlignment="1">
      <alignment vertical="center" wrapText="1"/>
    </xf>
    <xf numFmtId="0" fontId="51" fillId="0" borderId="143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5" fillId="0" borderId="20" xfId="0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0" fontId="85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21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1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9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0" fillId="0" borderId="102" xfId="0" applyBorder="1" applyAlignment="1">
      <alignment vertical="center" wrapText="1"/>
    </xf>
    <xf numFmtId="0" fontId="51" fillId="0" borderId="21" xfId="0" applyFont="1" applyBorder="1" applyAlignment="1">
      <alignment vertical="center" wrapText="1"/>
    </xf>
    <xf numFmtId="0" fontId="51" fillId="0" borderId="94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4" xfId="0" applyBorder="1" applyAlignment="1">
      <alignment vertical="center" wrapText="1"/>
    </xf>
    <xf numFmtId="0" fontId="0" fillId="0" borderId="17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1" xfId="0" applyBorder="1" applyAlignment="1">
      <alignment horizontal="center" vertical="center"/>
    </xf>
    <xf numFmtId="0" fontId="0" fillId="0" borderId="142" xfId="0" applyBorder="1" applyAlignment="1">
      <alignment horizontal="center" vertical="center"/>
    </xf>
    <xf numFmtId="0" fontId="3" fillId="0" borderId="141" xfId="0" applyFont="1" applyBorder="1" applyAlignment="1">
      <alignment horizontal="center" vertical="center" wrapText="1"/>
    </xf>
    <xf numFmtId="0" fontId="0" fillId="0" borderId="142" xfId="0" applyBorder="1" applyAlignment="1">
      <alignment horizontal="center" vertical="center" wrapText="1"/>
    </xf>
    <xf numFmtId="0" fontId="9" fillId="0" borderId="176" xfId="0" applyFont="1" applyFill="1" applyBorder="1" applyAlignment="1">
      <alignment horizontal="center" vertical="center"/>
    </xf>
    <xf numFmtId="0" fontId="0" fillId="0" borderId="127" xfId="0" applyFont="1" applyBorder="1" applyAlignment="1">
      <alignment horizontal="center" vertical="center"/>
    </xf>
    <xf numFmtId="0" fontId="0" fillId="0" borderId="143" xfId="0" applyFont="1" applyBorder="1" applyAlignment="1">
      <alignment horizontal="center" vertical="center"/>
    </xf>
    <xf numFmtId="0" fontId="26" fillId="0" borderId="176" xfId="0" applyFont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9" fillId="0" borderId="158" xfId="0" applyFont="1" applyBorder="1" applyAlignment="1">
      <alignment horizontal="center" vertical="center"/>
    </xf>
    <xf numFmtId="0" fontId="9" fillId="0" borderId="164" xfId="0" applyFont="1" applyBorder="1" applyAlignment="1">
      <alignment horizontal="center" vertical="center"/>
    </xf>
    <xf numFmtId="0" fontId="9" fillId="0" borderId="177" xfId="0" applyFont="1" applyBorder="1" applyAlignment="1">
      <alignment horizontal="center" vertical="center"/>
    </xf>
    <xf numFmtId="0" fontId="9" fillId="0" borderId="141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42" xfId="0" applyFont="1" applyBorder="1" applyAlignment="1">
      <alignment horizontal="center" vertical="center"/>
    </xf>
    <xf numFmtId="0" fontId="8" fillId="0" borderId="155" xfId="0" applyFont="1" applyFill="1" applyBorder="1" applyAlignment="1">
      <alignment horizontal="center" vertical="center" wrapText="1"/>
    </xf>
    <xf numFmtId="0" fontId="8" fillId="0" borderId="168" xfId="0" applyFont="1" applyFill="1" applyBorder="1" applyAlignment="1">
      <alignment horizontal="center" vertical="center" wrapText="1"/>
    </xf>
    <xf numFmtId="0" fontId="18" fillId="0" borderId="176" xfId="0" applyFont="1" applyBorder="1" applyAlignment="1">
      <alignment vertical="center" wrapText="1"/>
    </xf>
    <xf numFmtId="0" fontId="0" fillId="0" borderId="143" xfId="0" applyFont="1" applyBorder="1" applyAlignment="1">
      <alignment vertical="center" wrapText="1"/>
    </xf>
    <xf numFmtId="0" fontId="7" fillId="0" borderId="167" xfId="0" applyFont="1" applyBorder="1" applyAlignment="1">
      <alignment horizontal="center" vertical="center"/>
    </xf>
    <xf numFmtId="0" fontId="7" fillId="0" borderId="179" xfId="0" applyFont="1" applyBorder="1" applyAlignment="1">
      <alignment horizontal="center" vertical="center"/>
    </xf>
    <xf numFmtId="0" fontId="30" fillId="0" borderId="167" xfId="0" applyFont="1" applyBorder="1" applyAlignment="1">
      <alignment horizontal="center" vertical="center"/>
    </xf>
    <xf numFmtId="0" fontId="18" fillId="0" borderId="179" xfId="0" applyFont="1" applyBorder="1" applyAlignment="1">
      <alignment horizontal="center" vertical="center" wrapText="1"/>
    </xf>
    <xf numFmtId="0" fontId="8" fillId="0" borderId="167" xfId="0" applyFont="1" applyBorder="1" applyAlignment="1">
      <alignment horizontal="center" vertical="center" wrapText="1"/>
    </xf>
    <xf numFmtId="0" fontId="50" fillId="0" borderId="173" xfId="0" applyFont="1" applyFill="1" applyBorder="1" applyAlignment="1" applyProtection="1">
      <alignment horizontal="center" vertical="center" wrapText="1"/>
      <protection locked="0"/>
    </xf>
    <xf numFmtId="0" fontId="50" fillId="0" borderId="174" xfId="0" applyFont="1" applyFill="1" applyBorder="1" applyAlignment="1" applyProtection="1">
      <alignment horizontal="center" vertical="top" wrapText="1"/>
      <protection locked="0"/>
    </xf>
    <xf numFmtId="0" fontId="50" fillId="0" borderId="173" xfId="0" applyFont="1" applyFill="1" applyBorder="1" applyAlignment="1" applyProtection="1">
      <alignment horizontal="center" vertical="top" wrapText="1"/>
      <protection locked="0"/>
    </xf>
    <xf numFmtId="0" fontId="53" fillId="0" borderId="0" xfId="0" applyFont="1" applyAlignment="1"/>
    <xf numFmtId="0" fontId="0" fillId="0" borderId="0" xfId="0" applyAlignment="1"/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FFFFCC"/>
      <color rgb="FFFFFF99"/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5" Type="http://schemas.openxmlformats.org/officeDocument/2006/relationships/image" Target="../media/image13.png"/><Relationship Id="rId4" Type="http://schemas.openxmlformats.org/officeDocument/2006/relationships/image" Target="../media/image12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24.png"/><Relationship Id="rId3" Type="http://schemas.openxmlformats.org/officeDocument/2006/relationships/image" Target="../media/image19.png"/><Relationship Id="rId7" Type="http://schemas.openxmlformats.org/officeDocument/2006/relationships/image" Target="../media/image23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Relationship Id="rId6" Type="http://schemas.openxmlformats.org/officeDocument/2006/relationships/image" Target="../media/image22.png"/><Relationship Id="rId5" Type="http://schemas.openxmlformats.org/officeDocument/2006/relationships/image" Target="../media/image21.png"/><Relationship Id="rId4" Type="http://schemas.openxmlformats.org/officeDocument/2006/relationships/image" Target="../media/image20.png"/><Relationship Id="rId9" Type="http://schemas.openxmlformats.org/officeDocument/2006/relationships/image" Target="../media/image2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19</xdr:row>
      <xdr:rowOff>166686</xdr:rowOff>
    </xdr:from>
    <xdr:to>
      <xdr:col>7</xdr:col>
      <xdr:colOff>369093</xdr:colOff>
      <xdr:row>32</xdr:row>
      <xdr:rowOff>11905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5203030"/>
          <a:ext cx="5250656" cy="301228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7</xdr:col>
      <xdr:colOff>369093</xdr:colOff>
      <xdr:row>51</xdr:row>
      <xdr:rowOff>119062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536781"/>
          <a:ext cx="5250656" cy="2952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16</xdr:row>
      <xdr:rowOff>0</xdr:rowOff>
    </xdr:from>
    <xdr:to>
      <xdr:col>13</xdr:col>
      <xdr:colOff>9525</xdr:colOff>
      <xdr:row>33</xdr:row>
      <xdr:rowOff>106547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3657600"/>
          <a:ext cx="5353050" cy="28592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23</xdr:row>
      <xdr:rowOff>25400</xdr:rowOff>
    </xdr:from>
    <xdr:to>
      <xdr:col>9</xdr:col>
      <xdr:colOff>0</xdr:colOff>
      <xdr:row>45</xdr:row>
      <xdr:rowOff>81106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32500"/>
          <a:ext cx="7366000" cy="38530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7</xdr:col>
      <xdr:colOff>744878</xdr:colOff>
      <xdr:row>39</xdr:row>
      <xdr:rowOff>142875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607844"/>
          <a:ext cx="6864691" cy="34528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14</xdr:row>
      <xdr:rowOff>0</xdr:rowOff>
    </xdr:from>
    <xdr:to>
      <xdr:col>14</xdr:col>
      <xdr:colOff>409575</xdr:colOff>
      <xdr:row>34</xdr:row>
      <xdr:rowOff>84108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3457575"/>
          <a:ext cx="5581650" cy="332260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158749</xdr:rowOff>
    </xdr:from>
    <xdr:to>
      <xdr:col>8</xdr:col>
      <xdr:colOff>387691</xdr:colOff>
      <xdr:row>38</xdr:row>
      <xdr:rowOff>10582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7833" y="4402666"/>
          <a:ext cx="6864691" cy="359833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392907</xdr:colOff>
      <xdr:row>13</xdr:row>
      <xdr:rowOff>0</xdr:rowOff>
    </xdr:from>
    <xdr:to>
      <xdr:col>22</xdr:col>
      <xdr:colOff>413350</xdr:colOff>
      <xdr:row>45</xdr:row>
      <xdr:rowOff>47625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5282" y="2536031"/>
          <a:ext cx="12736318" cy="538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0</xdr:row>
      <xdr:rowOff>104775</xdr:rowOff>
    </xdr:from>
    <xdr:to>
      <xdr:col>14</xdr:col>
      <xdr:colOff>590973</xdr:colOff>
      <xdr:row>19</xdr:row>
      <xdr:rowOff>149623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150" y="104775"/>
          <a:ext cx="4877223" cy="312142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38100</xdr:rowOff>
    </xdr:from>
    <xdr:to>
      <xdr:col>7</xdr:col>
      <xdr:colOff>152400</xdr:colOff>
      <xdr:row>35</xdr:row>
      <xdr:rowOff>66675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38525"/>
          <a:ext cx="3810000" cy="2295525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36</xdr:row>
      <xdr:rowOff>0</xdr:rowOff>
    </xdr:from>
    <xdr:to>
      <xdr:col>7</xdr:col>
      <xdr:colOff>123824</xdr:colOff>
      <xdr:row>50</xdr:row>
      <xdr:rowOff>57150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599" y="5829300"/>
          <a:ext cx="3781425" cy="23241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1</xdr:rowOff>
    </xdr:from>
    <xdr:to>
      <xdr:col>14</xdr:col>
      <xdr:colOff>0</xdr:colOff>
      <xdr:row>35</xdr:row>
      <xdr:rowOff>57151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6"/>
          <a:ext cx="3657600" cy="2324100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36</xdr:row>
      <xdr:rowOff>0</xdr:rowOff>
    </xdr:from>
    <xdr:to>
      <xdr:col>14</xdr:col>
      <xdr:colOff>9524</xdr:colOff>
      <xdr:row>50</xdr:row>
      <xdr:rowOff>13152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829300"/>
          <a:ext cx="3667125" cy="228010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35</xdr:row>
      <xdr:rowOff>57150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3241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36</xdr:row>
      <xdr:rowOff>0</xdr:rowOff>
    </xdr:from>
    <xdr:to>
      <xdr:col>20</xdr:col>
      <xdr:colOff>600075</xdr:colOff>
      <xdr:row>50</xdr:row>
      <xdr:rowOff>9525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829300"/>
          <a:ext cx="3648075" cy="227647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53</xdr:row>
      <xdr:rowOff>0</xdr:rowOff>
    </xdr:from>
    <xdr:to>
      <xdr:col>15</xdr:col>
      <xdr:colOff>311398</xdr:colOff>
      <xdr:row>70</xdr:row>
      <xdr:rowOff>9002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657600" y="8582025"/>
          <a:ext cx="5797798" cy="276172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409576</xdr:colOff>
      <xdr:row>63</xdr:row>
      <xdr:rowOff>104775</xdr:rowOff>
    </xdr:from>
    <xdr:to>
      <xdr:col>12</xdr:col>
      <xdr:colOff>233560</xdr:colOff>
      <xdr:row>83</xdr:row>
      <xdr:rowOff>47625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8376" y="10458450"/>
          <a:ext cx="5310384" cy="3200400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63</xdr:row>
      <xdr:rowOff>114300</xdr:rowOff>
    </xdr:from>
    <xdr:to>
      <xdr:col>21</xdr:col>
      <xdr:colOff>569708</xdr:colOff>
      <xdr:row>83</xdr:row>
      <xdr:rowOff>57427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20025" y="10467975"/>
          <a:ext cx="5694158" cy="3200677"/>
        </a:xfrm>
        <a:prstGeom prst="rect">
          <a:avLst/>
        </a:prstGeom>
      </xdr:spPr>
    </xdr:pic>
    <xdr:clientData/>
  </xdr:twoCellAnchor>
  <xdr:twoCellAnchor editAs="oneCell">
    <xdr:from>
      <xdr:col>12</xdr:col>
      <xdr:colOff>561975</xdr:colOff>
      <xdr:row>39</xdr:row>
      <xdr:rowOff>9524</xdr:rowOff>
    </xdr:from>
    <xdr:to>
      <xdr:col>22</xdr:col>
      <xdr:colOff>495300</xdr:colOff>
      <xdr:row>58</xdr:row>
      <xdr:rowOff>9524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77175" y="6438899"/>
          <a:ext cx="6286500" cy="3114675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14</xdr:row>
      <xdr:rowOff>0</xdr:rowOff>
    </xdr:from>
    <xdr:to>
      <xdr:col>22</xdr:col>
      <xdr:colOff>466725</xdr:colOff>
      <xdr:row>36</xdr:row>
      <xdr:rowOff>109668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829550" y="2352675"/>
          <a:ext cx="6305550" cy="3700593"/>
        </a:xfrm>
        <a:prstGeom prst="rect">
          <a:avLst/>
        </a:prstGeom>
      </xdr:spPr>
    </xdr:pic>
    <xdr:clientData/>
  </xdr:twoCellAnchor>
  <xdr:twoCellAnchor editAs="oneCell">
    <xdr:from>
      <xdr:col>3</xdr:col>
      <xdr:colOff>495300</xdr:colOff>
      <xdr:row>13</xdr:row>
      <xdr:rowOff>142875</xdr:rowOff>
    </xdr:from>
    <xdr:to>
      <xdr:col>11</xdr:col>
      <xdr:colOff>117738</xdr:colOff>
      <xdr:row>30</xdr:row>
      <xdr:rowOff>114538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24100" y="2324100"/>
          <a:ext cx="4499238" cy="2743438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6</xdr:col>
      <xdr:colOff>381001</xdr:colOff>
      <xdr:row>46</xdr:row>
      <xdr:rowOff>104775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1" y="5457825"/>
          <a:ext cx="3429000" cy="2238375"/>
        </a:xfrm>
        <a:prstGeom prst="rect">
          <a:avLst/>
        </a:prstGeom>
      </xdr:spPr>
    </xdr:pic>
    <xdr:clientData/>
  </xdr:twoCellAnchor>
  <xdr:twoCellAnchor editAs="oneCell">
    <xdr:from>
      <xdr:col>6</xdr:col>
      <xdr:colOff>390525</xdr:colOff>
      <xdr:row>33</xdr:row>
      <xdr:rowOff>0</xdr:rowOff>
    </xdr:from>
    <xdr:to>
      <xdr:col>12</xdr:col>
      <xdr:colOff>314325</xdr:colOff>
      <xdr:row>46</xdr:row>
      <xdr:rowOff>91633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48125" y="5457825"/>
          <a:ext cx="3581400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6</xdr:col>
      <xdr:colOff>390525</xdr:colOff>
      <xdr:row>61</xdr:row>
      <xdr:rowOff>95251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6"/>
          <a:ext cx="3438525" cy="2362200"/>
        </a:xfrm>
        <a:prstGeom prst="rect">
          <a:avLst/>
        </a:prstGeom>
      </xdr:spPr>
    </xdr:pic>
    <xdr:clientData/>
  </xdr:twoCellAnchor>
  <xdr:twoCellAnchor editAs="oneCell">
    <xdr:from>
      <xdr:col>6</xdr:col>
      <xdr:colOff>400050</xdr:colOff>
      <xdr:row>47</xdr:row>
      <xdr:rowOff>9525</xdr:rowOff>
    </xdr:from>
    <xdr:to>
      <xdr:col>12</xdr:col>
      <xdr:colOff>333375</xdr:colOff>
      <xdr:row>61</xdr:row>
      <xdr:rowOff>95835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057650" y="7772400"/>
          <a:ext cx="3590925" cy="2353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7"/>
  <sheetViews>
    <sheetView tabSelected="1" workbookViewId="0">
      <selection activeCell="I36" sqref="I36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73" t="s">
        <v>275</v>
      </c>
      <c r="C3" s="102"/>
    </row>
    <row r="4" spans="2:25" x14ac:dyDescent="0.2">
      <c r="B4" s="173" t="s">
        <v>260</v>
      </c>
      <c r="C4" s="173"/>
      <c r="D4" s="173"/>
      <c r="E4" s="173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315</v>
      </c>
      <c r="D9" s="1" t="s">
        <v>22</v>
      </c>
    </row>
    <row r="10" spans="2:25" x14ac:dyDescent="0.2">
      <c r="B10" s="1" t="s">
        <v>316</v>
      </c>
    </row>
    <row r="11" spans="2:25" x14ac:dyDescent="0.2">
      <c r="B11" s="1"/>
    </row>
    <row r="12" spans="2:25" x14ac:dyDescent="0.2">
      <c r="B12" s="29" t="s">
        <v>317</v>
      </c>
      <c r="C12" s="29"/>
      <c r="D12" s="29"/>
    </row>
    <row r="13" spans="2:25" x14ac:dyDescent="0.2">
      <c r="B13" s="29"/>
      <c r="C13" s="29"/>
      <c r="D13" s="29"/>
    </row>
    <row r="14" spans="2:25" ht="18.75" x14ac:dyDescent="0.3">
      <c r="B14" s="530"/>
      <c r="C14" s="530"/>
      <c r="D14" s="530"/>
      <c r="E14" s="530"/>
      <c r="F14" s="530"/>
      <c r="G14" s="530"/>
      <c r="H14" s="530"/>
      <c r="I14" s="530"/>
      <c r="J14" s="530"/>
      <c r="K14" s="530"/>
      <c r="L14" s="530"/>
      <c r="M14" s="102"/>
      <c r="N14" s="102"/>
      <c r="O14" s="102"/>
      <c r="T14" s="375"/>
      <c r="U14" s="375"/>
      <c r="V14" s="102"/>
      <c r="W14" s="102"/>
      <c r="X14" s="102"/>
      <c r="Y14" s="102"/>
    </row>
    <row r="15" spans="2:25" ht="15" x14ac:dyDescent="0.2">
      <c r="B15" s="374"/>
      <c r="C15" s="374"/>
      <c r="D15" s="374"/>
      <c r="E15" s="374"/>
      <c r="F15" s="374"/>
      <c r="G15" s="374"/>
      <c r="H15" s="374"/>
      <c r="I15" s="374"/>
      <c r="J15" s="374"/>
      <c r="K15" s="374"/>
      <c r="L15" s="374"/>
      <c r="M15" s="374"/>
      <c r="N15" s="374"/>
      <c r="O15" s="374"/>
      <c r="P15" s="374"/>
      <c r="Q15" s="374"/>
      <c r="R15" s="374"/>
      <c r="S15" s="374"/>
      <c r="T15" s="375"/>
      <c r="U15" s="375"/>
      <c r="V15" s="102"/>
      <c r="W15" s="102"/>
      <c r="X15" s="102"/>
      <c r="Y15" s="102"/>
    </row>
    <row r="16" spans="2:25" x14ac:dyDescent="0.2"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02"/>
      <c r="U16" s="102"/>
      <c r="V16" s="102"/>
      <c r="W16" s="102"/>
      <c r="X16" s="102"/>
      <c r="Y16" s="102"/>
    </row>
    <row r="17" spans="2:19" x14ac:dyDescent="0.2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2:19" x14ac:dyDescent="0.2">
      <c r="B18" t="s">
        <v>192</v>
      </c>
    </row>
    <row r="19" spans="2:19" x14ac:dyDescent="0.2">
      <c r="B19" t="s">
        <v>5</v>
      </c>
    </row>
    <row r="20" spans="2:19" x14ac:dyDescent="0.2">
      <c r="B20" t="s">
        <v>276</v>
      </c>
    </row>
    <row r="21" spans="2:19" x14ac:dyDescent="0.2">
      <c r="B21" t="s">
        <v>6</v>
      </c>
    </row>
    <row r="22" spans="2:19" x14ac:dyDescent="0.2">
      <c r="B22" t="s">
        <v>7</v>
      </c>
    </row>
    <row r="23" spans="2:19" x14ac:dyDescent="0.2">
      <c r="B23" t="s">
        <v>16</v>
      </c>
      <c r="C23" s="9" t="s">
        <v>17</v>
      </c>
    </row>
    <row r="24" spans="2:19" x14ac:dyDescent="0.2">
      <c r="B24" t="s">
        <v>18</v>
      </c>
      <c r="C24" s="9" t="s">
        <v>19</v>
      </c>
    </row>
    <row r="25" spans="2:19" x14ac:dyDescent="0.2">
      <c r="B25" s="1" t="s">
        <v>8</v>
      </c>
    </row>
    <row r="26" spans="2:19" x14ac:dyDescent="0.2">
      <c r="B26" s="1" t="s">
        <v>245</v>
      </c>
    </row>
    <row r="27" spans="2:19" x14ac:dyDescent="0.2">
      <c r="B27" s="1" t="s">
        <v>20</v>
      </c>
      <c r="C27" s="10" t="s">
        <v>21</v>
      </c>
    </row>
  </sheetData>
  <phoneticPr fontId="17" type="noConversion"/>
  <hyperlinks>
    <hyperlink ref="C23" r:id="rId1" display="http://www.minrol.gov.pl/DesktopDefault.aspx?TabOrgId=878"/>
    <hyperlink ref="C24" r:id="rId2" display="mailto:biuletyn@minrol.gov.pl"/>
    <hyperlink ref="C27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L14" sqref="L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721" t="s">
        <v>83</v>
      </c>
      <c r="C5" s="721" t="s">
        <v>1</v>
      </c>
      <c r="D5" s="721"/>
      <c r="E5" s="721"/>
      <c r="F5" s="721"/>
      <c r="G5" s="721"/>
      <c r="H5" s="721"/>
    </row>
    <row r="6" spans="1:8" ht="13.5" customHeight="1" thickBot="1" x14ac:dyDescent="0.25">
      <c r="B6" s="721"/>
      <c r="C6" s="721"/>
      <c r="D6" s="721"/>
      <c r="E6" s="721"/>
      <c r="F6" s="721"/>
      <c r="G6" s="721"/>
      <c r="H6" s="721"/>
    </row>
    <row r="7" spans="1:8" ht="23.25" customHeight="1" thickBot="1" x14ac:dyDescent="0.25">
      <c r="B7" s="721"/>
      <c r="C7" s="723" t="s">
        <v>84</v>
      </c>
      <c r="D7" s="723"/>
      <c r="E7" s="617" t="s">
        <v>193</v>
      </c>
      <c r="F7" s="725" t="s">
        <v>85</v>
      </c>
      <c r="G7" s="725"/>
      <c r="H7" s="618" t="s">
        <v>264</v>
      </c>
    </row>
    <row r="8" spans="1:8" ht="15.75" thickBot="1" x14ac:dyDescent="0.25">
      <c r="B8" s="722"/>
      <c r="C8" s="401">
        <v>44640</v>
      </c>
      <c r="D8" s="399">
        <v>44633</v>
      </c>
      <c r="E8" s="400" t="s">
        <v>14</v>
      </c>
      <c r="F8" s="401">
        <v>44640</v>
      </c>
      <c r="G8" s="619">
        <v>44633</v>
      </c>
      <c r="H8" s="142" t="s">
        <v>14</v>
      </c>
    </row>
    <row r="9" spans="1:8" ht="27.75" customHeight="1" thickBot="1" x14ac:dyDescent="0.25">
      <c r="B9" s="620" t="s">
        <v>86</v>
      </c>
      <c r="C9" s="621">
        <v>2738.3980000000001</v>
      </c>
      <c r="D9" s="622">
        <v>2686.6469999999999</v>
      </c>
      <c r="E9" s="623">
        <v>1.9262299810879586</v>
      </c>
      <c r="F9" s="624">
        <v>581.74174250728674</v>
      </c>
      <c r="G9" s="625">
        <v>553.07431973419295</v>
      </c>
      <c r="H9" s="626">
        <v>5.1832858171522647</v>
      </c>
    </row>
    <row r="10" spans="1:8" ht="33.75" customHeight="1" thickBot="1" x14ac:dyDescent="0.25">
      <c r="B10" s="620" t="s">
        <v>151</v>
      </c>
      <c r="C10" s="402">
        <v>2726.0410000000002</v>
      </c>
      <c r="D10" s="403">
        <v>2702.5949999999998</v>
      </c>
      <c r="E10" s="623">
        <v>0.86753657133238127</v>
      </c>
      <c r="F10" s="624">
        <v>579.11663735012462</v>
      </c>
      <c r="G10" s="625">
        <v>556.35738194933356</v>
      </c>
      <c r="H10" s="626">
        <v>4.0907618266964434</v>
      </c>
    </row>
    <row r="11" spans="1:8" ht="28.5" customHeight="1" thickBot="1" x14ac:dyDescent="0.25">
      <c r="B11" s="627" t="s">
        <v>87</v>
      </c>
      <c r="C11" s="621">
        <v>1637.7950000000001</v>
      </c>
      <c r="D11" s="622">
        <v>1605.683</v>
      </c>
      <c r="E11" s="623">
        <v>1.9998966172027777</v>
      </c>
      <c r="F11" s="624">
        <v>347.93105938936623</v>
      </c>
      <c r="G11" s="625">
        <v>330.54660062663913</v>
      </c>
      <c r="H11" s="626">
        <v>5.2593064729058536</v>
      </c>
    </row>
    <row r="12" spans="1:8" ht="22.5" customHeight="1" thickBot="1" x14ac:dyDescent="0.25">
      <c r="B12" s="627" t="s">
        <v>88</v>
      </c>
      <c r="C12" s="628">
        <v>1958.8979999999999</v>
      </c>
      <c r="D12" s="629">
        <v>2016.6279999999999</v>
      </c>
      <c r="E12" s="623">
        <v>-2.86269951622213</v>
      </c>
      <c r="F12" s="624">
        <v>416.14576694623605</v>
      </c>
      <c r="G12" s="625">
        <v>415.1439170300103</v>
      </c>
      <c r="H12" s="626">
        <v>0.24132592942541622</v>
      </c>
    </row>
    <row r="13" spans="1:8" ht="23.25" customHeight="1" thickBot="1" x14ac:dyDescent="0.25">
      <c r="B13" s="627" t="s">
        <v>89</v>
      </c>
      <c r="C13" s="624">
        <v>2004.8219999999999</v>
      </c>
      <c r="D13" s="630">
        <v>2007.62</v>
      </c>
      <c r="E13" s="623">
        <v>-0.13936900409440045</v>
      </c>
      <c r="F13" s="624">
        <v>425.90180233002781</v>
      </c>
      <c r="G13" s="625">
        <v>413.2895262327952</v>
      </c>
      <c r="H13" s="626">
        <v>3.0516805524194299</v>
      </c>
    </row>
    <row r="14" spans="1:8" ht="34.5" customHeight="1" thickBot="1" x14ac:dyDescent="0.25">
      <c r="B14" s="627" t="s">
        <v>90</v>
      </c>
      <c r="C14" s="419">
        <v>2015.297</v>
      </c>
      <c r="D14" s="420">
        <v>2046.35</v>
      </c>
      <c r="E14" s="623">
        <v>-1.5174823466171419</v>
      </c>
      <c r="F14" s="624">
        <v>428.12709783227541</v>
      </c>
      <c r="G14" s="625">
        <v>421.26250087490683</v>
      </c>
      <c r="H14" s="626">
        <v>1.6295295553512859</v>
      </c>
    </row>
    <row r="15" spans="1:8" ht="30.75" customHeight="1" thickBot="1" x14ac:dyDescent="0.25">
      <c r="B15" s="724" t="s">
        <v>91</v>
      </c>
      <c r="C15" s="724"/>
      <c r="D15" s="724"/>
      <c r="E15" s="724"/>
      <c r="F15" s="631">
        <v>4.7072399999999996</v>
      </c>
      <c r="G15" s="631">
        <v>4.8576600000000001</v>
      </c>
      <c r="H15" s="632" t="s">
        <v>265</v>
      </c>
    </row>
    <row r="16" spans="1:8" ht="19.5" thickBot="1" x14ac:dyDescent="0.25">
      <c r="B16" s="724"/>
      <c r="C16" s="724"/>
      <c r="D16" s="724"/>
      <c r="E16" s="724"/>
      <c r="F16" s="631">
        <v>4.7072399999999996</v>
      </c>
      <c r="G16" s="631">
        <v>4.8576600000000001</v>
      </c>
      <c r="H16" s="633">
        <v>-3.0965526611578502</v>
      </c>
    </row>
    <row r="19" spans="2:4" x14ac:dyDescent="0.2">
      <c r="B19" s="409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showGridLines="0" workbookViewId="0">
      <selection activeCell="P13" sqref="P13"/>
    </sheetView>
  </sheetViews>
  <sheetFormatPr defaultRowHeight="12.75" x14ac:dyDescent="0.2"/>
  <cols>
    <col min="1" max="1" width="9.140625" style="143"/>
    <col min="2" max="2" width="23.28515625" style="143" customWidth="1"/>
    <col min="3" max="3" width="10.7109375" style="143" customWidth="1"/>
    <col min="4" max="4" width="10.28515625" style="143" customWidth="1"/>
    <col min="5" max="16384" width="9.140625" style="143"/>
  </cols>
  <sheetData>
    <row r="2" spans="2:13" ht="15.75" x14ac:dyDescent="0.25">
      <c r="B2" s="58" t="s">
        <v>172</v>
      </c>
      <c r="G2" s="144"/>
    </row>
    <row r="5" spans="2:13" ht="13.5" thickBot="1" x14ac:dyDescent="0.25"/>
    <row r="6" spans="2:13" ht="22.5" customHeight="1" thickBot="1" x14ac:dyDescent="0.25">
      <c r="B6" s="726" t="s">
        <v>83</v>
      </c>
      <c r="C6" s="727" t="s">
        <v>159</v>
      </c>
      <c r="D6" s="727"/>
      <c r="E6" s="727"/>
      <c r="F6" s="727"/>
      <c r="G6" s="727"/>
      <c r="H6" s="727"/>
      <c r="I6" s="728" t="s">
        <v>160</v>
      </c>
      <c r="J6" s="728"/>
      <c r="K6" s="728"/>
      <c r="L6" s="728"/>
      <c r="M6" s="728"/>
    </row>
    <row r="7" spans="2:13" ht="38.25" customHeight="1" thickBot="1" x14ac:dyDescent="0.25">
      <c r="B7" s="726"/>
      <c r="C7" s="421" t="s">
        <v>326</v>
      </c>
      <c r="D7" s="422" t="s">
        <v>285</v>
      </c>
      <c r="E7" s="422" t="s">
        <v>161</v>
      </c>
      <c r="F7" s="423" t="s">
        <v>162</v>
      </c>
      <c r="G7" s="422" t="s">
        <v>163</v>
      </c>
      <c r="H7" s="424" t="s">
        <v>164</v>
      </c>
      <c r="I7" s="425" t="s">
        <v>267</v>
      </c>
      <c r="J7" s="422" t="s">
        <v>165</v>
      </c>
      <c r="K7" s="423" t="s">
        <v>162</v>
      </c>
      <c r="L7" s="422" t="s">
        <v>166</v>
      </c>
      <c r="M7" s="422" t="s">
        <v>167</v>
      </c>
    </row>
    <row r="8" spans="2:13" ht="30" customHeight="1" thickBot="1" x14ac:dyDescent="0.25">
      <c r="B8" s="483" t="s">
        <v>327</v>
      </c>
      <c r="C8" s="426">
        <v>184.7</v>
      </c>
      <c r="D8" s="427"/>
      <c r="E8" s="427">
        <v>182.61</v>
      </c>
      <c r="F8" s="428">
        <v>149.30000000000001</v>
      </c>
      <c r="G8" s="427">
        <v>148.44999999999999</v>
      </c>
      <c r="H8" s="429">
        <v>139.15</v>
      </c>
      <c r="I8" s="430"/>
      <c r="J8" s="431">
        <v>101.14451563441213</v>
      </c>
      <c r="K8" s="432">
        <v>123.71064969859343</v>
      </c>
      <c r="L8" s="431">
        <v>124.41899629504884</v>
      </c>
      <c r="M8" s="431">
        <v>132.73445921667266</v>
      </c>
    </row>
    <row r="9" spans="2:13" ht="30" customHeight="1" thickBot="1" x14ac:dyDescent="0.25">
      <c r="B9" s="483" t="s">
        <v>168</v>
      </c>
      <c r="C9" s="593">
        <v>1637.7950000000001</v>
      </c>
      <c r="D9" s="594">
        <v>1605.683</v>
      </c>
      <c r="E9" s="595">
        <v>1538.271</v>
      </c>
      <c r="F9" s="433">
        <v>1404.66</v>
      </c>
      <c r="G9" s="434">
        <v>1060.43</v>
      </c>
      <c r="H9" s="435">
        <v>1080.08</v>
      </c>
      <c r="I9" s="436">
        <v>101.99989661720278</v>
      </c>
      <c r="J9" s="431">
        <v>106.46986129232106</v>
      </c>
      <c r="K9" s="432">
        <v>116.59725485170787</v>
      </c>
      <c r="L9" s="431">
        <v>154.44630951595107</v>
      </c>
      <c r="M9" s="431">
        <v>151.63645285534406</v>
      </c>
    </row>
    <row r="10" spans="2:13" ht="30" customHeight="1" thickBot="1" x14ac:dyDescent="0.25">
      <c r="B10" s="483" t="s">
        <v>169</v>
      </c>
      <c r="C10" s="593">
        <v>1958.8979999999999</v>
      </c>
      <c r="D10" s="594">
        <v>2016.6279999999999</v>
      </c>
      <c r="E10" s="595">
        <v>1969.2360000000001</v>
      </c>
      <c r="F10" s="433">
        <v>1747.7860000000001</v>
      </c>
      <c r="G10" s="434">
        <v>1328.49</v>
      </c>
      <c r="H10" s="435">
        <v>1263.76</v>
      </c>
      <c r="I10" s="436">
        <v>97.137300483777864</v>
      </c>
      <c r="J10" s="431">
        <v>99.475024831965285</v>
      </c>
      <c r="K10" s="432">
        <v>112.07882429542289</v>
      </c>
      <c r="L10" s="431">
        <v>147.45297292414696</v>
      </c>
      <c r="M10" s="431">
        <v>155.0055390263974</v>
      </c>
    </row>
    <row r="11" spans="2:13" ht="30" customHeight="1" thickBot="1" x14ac:dyDescent="0.25">
      <c r="B11" s="483" t="s">
        <v>170</v>
      </c>
      <c r="C11" s="437">
        <v>2738.3980000000001</v>
      </c>
      <c r="D11" s="438">
        <v>2686.6469999999999</v>
      </c>
      <c r="E11" s="439">
        <v>2535.7370000000001</v>
      </c>
      <c r="F11" s="433">
        <v>2624.3310000000001</v>
      </c>
      <c r="G11" s="434">
        <v>1745.16</v>
      </c>
      <c r="H11" s="435">
        <v>1444.51</v>
      </c>
      <c r="I11" s="436">
        <v>101.92622998108794</v>
      </c>
      <c r="J11" s="431">
        <v>107.99219319669191</v>
      </c>
      <c r="K11" s="432">
        <v>104.346517264781</v>
      </c>
      <c r="L11" s="431">
        <v>156.91386463132318</v>
      </c>
      <c r="M11" s="431">
        <v>189.572796311552</v>
      </c>
    </row>
    <row r="12" spans="2:13" ht="30" customHeight="1" thickBot="1" x14ac:dyDescent="0.25">
      <c r="B12" s="483" t="s">
        <v>171</v>
      </c>
      <c r="C12" s="437">
        <v>2726.0410000000002</v>
      </c>
      <c r="D12" s="438">
        <v>2702.5949999999998</v>
      </c>
      <c r="E12" s="439">
        <v>2595.7370000000001</v>
      </c>
      <c r="F12" s="433">
        <v>2682.5450000000001</v>
      </c>
      <c r="G12" s="434">
        <v>1760.9</v>
      </c>
      <c r="H12" s="435">
        <v>1646.21</v>
      </c>
      <c r="I12" s="436">
        <v>100.86753657133239</v>
      </c>
      <c r="J12" s="431">
        <v>105.01992305075592</v>
      </c>
      <c r="K12" s="432">
        <v>101.62144530660251</v>
      </c>
      <c r="L12" s="431">
        <v>154.80952921801352</v>
      </c>
      <c r="M12" s="431">
        <v>165.59497269485669</v>
      </c>
    </row>
    <row r="13" spans="2:13" ht="30" customHeight="1" thickBot="1" x14ac:dyDescent="0.25">
      <c r="B13" s="483" t="s">
        <v>89</v>
      </c>
      <c r="C13" s="596">
        <v>2004.8219999999999</v>
      </c>
      <c r="D13" s="597">
        <v>2007.62</v>
      </c>
      <c r="E13" s="598">
        <v>2043.6279999999999</v>
      </c>
      <c r="F13" s="433">
        <v>1981.3720000000001</v>
      </c>
      <c r="G13" s="434">
        <v>1413.46</v>
      </c>
      <c r="H13" s="435">
        <v>1376.74</v>
      </c>
      <c r="I13" s="436">
        <v>99.860630995905595</v>
      </c>
      <c r="J13" s="431">
        <v>98.101122122030034</v>
      </c>
      <c r="K13" s="432">
        <v>101.1835233363548</v>
      </c>
      <c r="L13" s="431">
        <v>141.83790132016469</v>
      </c>
      <c r="M13" s="431">
        <v>145.62095965832327</v>
      </c>
    </row>
    <row r="14" spans="2:13" ht="30" customHeight="1" thickBot="1" x14ac:dyDescent="0.25">
      <c r="B14" s="483" t="s">
        <v>90</v>
      </c>
      <c r="C14" s="440">
        <v>2015.297</v>
      </c>
      <c r="D14" s="441">
        <v>2046.35</v>
      </c>
      <c r="E14" s="442">
        <v>2051.652</v>
      </c>
      <c r="F14" s="433">
        <v>1991.29</v>
      </c>
      <c r="G14" s="434">
        <v>1455.96</v>
      </c>
      <c r="H14" s="435">
        <v>1372.76</v>
      </c>
      <c r="I14" s="436">
        <v>98.482517653382857</v>
      </c>
      <c r="J14" s="431">
        <v>98.228013327796333</v>
      </c>
      <c r="K14" s="432">
        <v>101.20560038969714</v>
      </c>
      <c r="L14" s="431">
        <v>138.4170581609385</v>
      </c>
      <c r="M14" s="431">
        <v>146.80621521606108</v>
      </c>
    </row>
    <row r="16" spans="2:13" x14ac:dyDescent="0.2">
      <c r="B16"/>
      <c r="C16"/>
      <c r="D16"/>
    </row>
    <row r="17" spans="2:3" x14ac:dyDescent="0.2">
      <c r="B17" s="162"/>
      <c r="C17" s="162"/>
    </row>
    <row r="18" spans="2:3" x14ac:dyDescent="0.2">
      <c r="B18" s="409"/>
    </row>
  </sheetData>
  <sheetProtection formatCells="0" formatColumns="0" formatRows="0"/>
  <mergeCells count="3">
    <mergeCell ref="B6:B7"/>
    <mergeCell ref="C6:H6"/>
    <mergeCell ref="I6:M6"/>
  </mergeCells>
  <phoneticPr fontId="79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Z15" sqref="Z15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8.75" x14ac:dyDescent="0.3">
      <c r="A3" s="410" t="s">
        <v>291</v>
      </c>
    </row>
    <row r="4" spans="1:18" ht="18.75" x14ac:dyDescent="0.3">
      <c r="A4" s="410" t="s">
        <v>293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2021</v>
      </c>
      <c r="I11" s="32"/>
      <c r="J11" s="32"/>
      <c r="K11" s="32"/>
      <c r="L11" s="32"/>
      <c r="M11" s="32"/>
      <c r="N11" s="32"/>
      <c r="O11" s="32"/>
      <c r="P11" s="32"/>
      <c r="Q11" s="32">
        <v>2022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63"/>
  <sheetViews>
    <sheetView workbookViewId="0">
      <selection activeCell="U17" sqref="U17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57" t="s">
        <v>216</v>
      </c>
    </row>
    <row r="5" spans="3:15" ht="15.75" x14ac:dyDescent="0.25">
      <c r="C5" s="258" t="s">
        <v>217</v>
      </c>
    </row>
    <row r="6" spans="3:15" ht="15.75" x14ac:dyDescent="0.25">
      <c r="C6" s="258" t="s">
        <v>275</v>
      </c>
    </row>
    <row r="7" spans="3:15" ht="18.75" x14ac:dyDescent="0.3">
      <c r="C7" s="259" t="s">
        <v>244</v>
      </c>
    </row>
    <row r="8" spans="3:15" ht="18.75" x14ac:dyDescent="0.3">
      <c r="C8" s="259" t="s">
        <v>218</v>
      </c>
    </row>
    <row r="9" spans="3:15" ht="15" x14ac:dyDescent="0.25">
      <c r="C9" s="260"/>
    </row>
    <row r="10" spans="3:15" ht="15" x14ac:dyDescent="0.25">
      <c r="C10" s="261" t="s">
        <v>219</v>
      </c>
    </row>
    <row r="12" spans="3:15" ht="15" x14ac:dyDescent="0.25">
      <c r="C12" s="262" t="s">
        <v>297</v>
      </c>
    </row>
    <row r="13" spans="3:15" ht="16.5" thickBot="1" x14ac:dyDescent="0.3">
      <c r="E13" s="263" t="s">
        <v>220</v>
      </c>
      <c r="G13" s="264"/>
      <c r="H13" s="265"/>
    </row>
    <row r="14" spans="3:15" ht="15.75" thickBot="1" x14ac:dyDescent="0.3">
      <c r="C14" s="467" t="s">
        <v>221</v>
      </c>
      <c r="D14" s="468" t="s">
        <v>222</v>
      </c>
      <c r="E14" s="469" t="s">
        <v>223</v>
      </c>
      <c r="F14" s="469" t="s">
        <v>224</v>
      </c>
      <c r="G14" s="469" t="s">
        <v>225</v>
      </c>
      <c r="H14" s="469" t="s">
        <v>226</v>
      </c>
      <c r="I14" s="469" t="s">
        <v>227</v>
      </c>
      <c r="J14" s="469" t="s">
        <v>228</v>
      </c>
      <c r="K14" s="469" t="s">
        <v>229</v>
      </c>
      <c r="L14" s="469" t="s">
        <v>230</v>
      </c>
      <c r="M14" s="469" t="s">
        <v>231</v>
      </c>
      <c r="N14" s="469" t="s">
        <v>232</v>
      </c>
      <c r="O14" s="470" t="s">
        <v>233</v>
      </c>
    </row>
    <row r="15" spans="3:15" ht="15.75" thickBot="1" x14ac:dyDescent="0.3">
      <c r="C15" s="471" t="s">
        <v>234</v>
      </c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7"/>
    </row>
    <row r="16" spans="3:15" ht="15.75" x14ac:dyDescent="0.25">
      <c r="C16" s="576" t="s">
        <v>235</v>
      </c>
      <c r="D16" s="472">
        <v>410.55031969879741</v>
      </c>
      <c r="E16" s="472">
        <v>405.92528932823404</v>
      </c>
      <c r="F16" s="472">
        <v>415.06587182503171</v>
      </c>
      <c r="G16" s="472">
        <v>415.78302153853031</v>
      </c>
      <c r="H16" s="472">
        <v>418.52051394641336</v>
      </c>
      <c r="I16" s="472">
        <v>420.92412497491244</v>
      </c>
      <c r="J16" s="472">
        <v>422.19084679763165</v>
      </c>
      <c r="K16" s="472">
        <v>425.93323237306373</v>
      </c>
      <c r="L16" s="472">
        <v>435.7515632080013</v>
      </c>
      <c r="M16" s="472">
        <v>429.60671679837998</v>
      </c>
      <c r="N16" s="472">
        <v>433.91962032017744</v>
      </c>
      <c r="O16" s="473">
        <v>445.27368131830997</v>
      </c>
    </row>
    <row r="17" spans="3:15" ht="15.75" x14ac:dyDescent="0.25">
      <c r="C17" s="273" t="s">
        <v>236</v>
      </c>
      <c r="D17" s="268">
        <v>430.47673989241491</v>
      </c>
      <c r="E17" s="268">
        <v>434.31869010571103</v>
      </c>
      <c r="F17" s="268">
        <v>424.76270764279673</v>
      </c>
      <c r="G17" s="268">
        <v>442.42112445636445</v>
      </c>
      <c r="H17" s="268">
        <v>438.71382021325684</v>
      </c>
      <c r="I17" s="268">
        <v>440.11127284111825</v>
      </c>
      <c r="J17" s="268">
        <v>443.65889578942466</v>
      </c>
      <c r="K17" s="268">
        <v>454.58917507394762</v>
      </c>
      <c r="L17" s="268">
        <v>438.99378313760712</v>
      </c>
      <c r="M17" s="268">
        <v>441.27738992724386</v>
      </c>
      <c r="N17" s="268">
        <v>438.65388942660439</v>
      </c>
      <c r="O17" s="269">
        <v>432.96931457738259</v>
      </c>
    </row>
    <row r="18" spans="3:15" ht="15.75" x14ac:dyDescent="0.25">
      <c r="C18" s="273" t="s">
        <v>237</v>
      </c>
      <c r="D18" s="268">
        <v>420.13210152512676</v>
      </c>
      <c r="E18" s="268">
        <v>425.96761396416781</v>
      </c>
      <c r="F18" s="268">
        <v>426.30105521121209</v>
      </c>
      <c r="G18" s="268">
        <v>430.27096185971311</v>
      </c>
      <c r="H18" s="268">
        <v>439.25979933305257</v>
      </c>
      <c r="I18" s="268">
        <v>429.11427739320129</v>
      </c>
      <c r="J18" s="268">
        <v>439.39069368261534</v>
      </c>
      <c r="K18" s="268">
        <v>447.05</v>
      </c>
      <c r="L18" s="369">
        <v>423.88</v>
      </c>
      <c r="M18" s="268">
        <v>432.85</v>
      </c>
      <c r="N18" s="268">
        <v>449.35</v>
      </c>
      <c r="O18" s="269">
        <v>454.03</v>
      </c>
    </row>
    <row r="19" spans="3:15" ht="15.75" x14ac:dyDescent="0.25">
      <c r="C19" s="273">
        <v>2020</v>
      </c>
      <c r="D19" s="268">
        <v>467.76</v>
      </c>
      <c r="E19" s="268">
        <v>465.46</v>
      </c>
      <c r="F19" s="268">
        <v>435.28</v>
      </c>
      <c r="G19" s="268">
        <v>414.51</v>
      </c>
      <c r="H19" s="268">
        <v>432.06</v>
      </c>
      <c r="I19" s="268">
        <v>423.48</v>
      </c>
      <c r="J19" s="268">
        <v>418.96</v>
      </c>
      <c r="K19" s="268">
        <v>416.49</v>
      </c>
      <c r="L19" s="369">
        <v>413.32</v>
      </c>
      <c r="M19" s="268">
        <v>413.92</v>
      </c>
      <c r="N19" s="268">
        <v>403.31</v>
      </c>
      <c r="O19" s="269">
        <v>417.51</v>
      </c>
    </row>
    <row r="20" spans="3:15" ht="15.75" x14ac:dyDescent="0.25">
      <c r="C20" s="572">
        <v>2021</v>
      </c>
      <c r="D20" s="573">
        <v>427.49</v>
      </c>
      <c r="E20" s="573">
        <v>428.45</v>
      </c>
      <c r="F20" s="573">
        <v>437.05</v>
      </c>
      <c r="G20" s="573">
        <v>436.97</v>
      </c>
      <c r="H20" s="573">
        <v>446.78</v>
      </c>
      <c r="I20" s="573">
        <v>444.59</v>
      </c>
      <c r="J20" s="573">
        <v>431.7</v>
      </c>
      <c r="K20" s="573">
        <v>422.06</v>
      </c>
      <c r="L20" s="574">
        <v>428.97</v>
      </c>
      <c r="M20" s="573">
        <v>444.62</v>
      </c>
      <c r="N20" s="573">
        <v>456.91</v>
      </c>
      <c r="O20" s="575">
        <v>480.64</v>
      </c>
    </row>
    <row r="21" spans="3:15" ht="16.5" thickBot="1" x14ac:dyDescent="0.3">
      <c r="C21" s="274">
        <v>2022</v>
      </c>
      <c r="D21" s="270">
        <v>489.4</v>
      </c>
      <c r="E21" s="270">
        <v>490.89</v>
      </c>
      <c r="F21" s="270"/>
      <c r="G21" s="270"/>
      <c r="H21" s="270"/>
      <c r="I21" s="270"/>
      <c r="J21" s="270"/>
      <c r="K21" s="270"/>
      <c r="L21" s="271"/>
      <c r="M21" s="270"/>
      <c r="N21" s="270"/>
      <c r="O21" s="272"/>
    </row>
    <row r="22" spans="3:15" ht="16.5" thickBot="1" x14ac:dyDescent="0.3">
      <c r="C22" s="474" t="s">
        <v>238</v>
      </c>
      <c r="D22" s="266"/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267"/>
    </row>
    <row r="23" spans="3:15" ht="15.75" x14ac:dyDescent="0.25">
      <c r="C23" s="576" t="s">
        <v>235</v>
      </c>
      <c r="D23" s="472">
        <v>264.22742766883761</v>
      </c>
      <c r="E23" s="472">
        <v>261.62567290497998</v>
      </c>
      <c r="F23" s="472">
        <v>261.28898624261666</v>
      </c>
      <c r="G23" s="472">
        <v>265.38613274501455</v>
      </c>
      <c r="H23" s="472">
        <v>265.71767956715814</v>
      </c>
      <c r="I23" s="472">
        <v>265.33812232275858</v>
      </c>
      <c r="J23" s="472">
        <v>266.42231622832736</v>
      </c>
      <c r="K23" s="472">
        <v>263.11677423325443</v>
      </c>
      <c r="L23" s="472">
        <v>264.59488373323165</v>
      </c>
      <c r="M23" s="472">
        <v>266.93771630917144</v>
      </c>
      <c r="N23" s="472">
        <v>269.68730506228809</v>
      </c>
      <c r="O23" s="473">
        <v>268.29357100115919</v>
      </c>
    </row>
    <row r="24" spans="3:15" ht="15.75" x14ac:dyDescent="0.25">
      <c r="C24" s="273" t="s">
        <v>236</v>
      </c>
      <c r="D24" s="268">
        <v>268.85859894219772</v>
      </c>
      <c r="E24" s="268">
        <v>270.3032014665207</v>
      </c>
      <c r="F24" s="268">
        <v>269.71744215436058</v>
      </c>
      <c r="G24" s="268">
        <v>270.19519274180578</v>
      </c>
      <c r="H24" s="268">
        <v>267.62641594088478</v>
      </c>
      <c r="I24" s="268">
        <v>266.47931675608049</v>
      </c>
      <c r="J24" s="268">
        <v>267.46056337523163</v>
      </c>
      <c r="K24" s="268">
        <v>269.23633277556166</v>
      </c>
      <c r="L24" s="268">
        <v>270.87046599314772</v>
      </c>
      <c r="M24" s="268">
        <v>272.08234522250251</v>
      </c>
      <c r="N24" s="268">
        <v>276.03606759499712</v>
      </c>
      <c r="O24" s="269">
        <v>274.17552913068732</v>
      </c>
    </row>
    <row r="25" spans="3:15" ht="15.75" x14ac:dyDescent="0.25">
      <c r="C25" s="273" t="s">
        <v>237</v>
      </c>
      <c r="D25" s="268">
        <v>275.78930697349125</v>
      </c>
      <c r="E25" s="268">
        <v>274.1046753603286</v>
      </c>
      <c r="F25" s="268">
        <v>279.53787847007874</v>
      </c>
      <c r="G25" s="268">
        <v>277.14036033174909</v>
      </c>
      <c r="H25" s="268">
        <v>275.2848814044396</v>
      </c>
      <c r="I25" s="268">
        <v>275.38057847125026</v>
      </c>
      <c r="J25" s="268">
        <v>272.13539581574298</v>
      </c>
      <c r="K25" s="268">
        <v>279.41000000000003</v>
      </c>
      <c r="L25" s="268">
        <v>272.36</v>
      </c>
      <c r="M25" s="268">
        <v>273.02999999999997</v>
      </c>
      <c r="N25" s="268">
        <v>280.95999999999998</v>
      </c>
      <c r="O25" s="269">
        <v>276.52999999999997</v>
      </c>
    </row>
    <row r="26" spans="3:15" ht="15.75" x14ac:dyDescent="0.25">
      <c r="C26" s="273">
        <v>2020</v>
      </c>
      <c r="D26" s="268">
        <v>275.81</v>
      </c>
      <c r="E26" s="268">
        <v>275.02</v>
      </c>
      <c r="F26" s="268">
        <v>279.36</v>
      </c>
      <c r="G26" s="268">
        <v>276.27</v>
      </c>
      <c r="H26" s="268">
        <v>277.87</v>
      </c>
      <c r="I26" s="268">
        <v>276.22000000000003</v>
      </c>
      <c r="J26" s="268">
        <v>274.87</v>
      </c>
      <c r="K26" s="268">
        <v>274.04000000000002</v>
      </c>
      <c r="L26" s="268">
        <v>272.89999999999998</v>
      </c>
      <c r="M26" s="268">
        <v>277.8</v>
      </c>
      <c r="N26" s="268">
        <v>281.54000000000002</v>
      </c>
      <c r="O26" s="269">
        <v>275.39</v>
      </c>
    </row>
    <row r="27" spans="3:15" ht="15.75" x14ac:dyDescent="0.25">
      <c r="C27" s="572">
        <v>2021</v>
      </c>
      <c r="D27" s="573">
        <v>279.97000000000003</v>
      </c>
      <c r="E27" s="573">
        <v>281.91000000000003</v>
      </c>
      <c r="F27" s="573">
        <v>279.83</v>
      </c>
      <c r="G27" s="573">
        <v>283.86</v>
      </c>
      <c r="H27" s="573">
        <v>286.25</v>
      </c>
      <c r="I27" s="573">
        <v>286.75</v>
      </c>
      <c r="J27" s="573">
        <v>285.8</v>
      </c>
      <c r="K27" s="573">
        <v>287.93</v>
      </c>
      <c r="L27" s="573">
        <v>287.61</v>
      </c>
      <c r="M27" s="573">
        <v>305.56</v>
      </c>
      <c r="N27" s="573">
        <v>316.67</v>
      </c>
      <c r="O27" s="575">
        <v>314.86</v>
      </c>
    </row>
    <row r="28" spans="3:15" ht="16.5" thickBot="1" x14ac:dyDescent="0.3">
      <c r="C28" s="274">
        <v>2022</v>
      </c>
      <c r="D28" s="270">
        <v>318.68</v>
      </c>
      <c r="E28" s="270">
        <v>314.89999999999998</v>
      </c>
      <c r="F28" s="270"/>
      <c r="G28" s="270"/>
      <c r="H28" s="270"/>
      <c r="I28" s="270"/>
      <c r="J28" s="270"/>
      <c r="K28" s="270"/>
      <c r="L28" s="270"/>
      <c r="M28" s="270"/>
      <c r="N28" s="270"/>
      <c r="O28" s="272"/>
    </row>
    <row r="29" spans="3:15" ht="16.5" thickBot="1" x14ac:dyDescent="0.3">
      <c r="C29" s="474" t="s">
        <v>239</v>
      </c>
      <c r="D29" s="266"/>
      <c r="E29" s="266"/>
      <c r="F29" s="266"/>
      <c r="G29" s="266"/>
      <c r="H29" s="266"/>
      <c r="I29" s="266"/>
      <c r="J29" s="266"/>
      <c r="K29" s="266"/>
      <c r="L29" s="266"/>
      <c r="M29" s="266"/>
      <c r="N29" s="266"/>
      <c r="O29" s="267"/>
    </row>
    <row r="30" spans="3:15" ht="15.75" x14ac:dyDescent="0.25">
      <c r="C30" s="576" t="s">
        <v>235</v>
      </c>
      <c r="D30" s="472">
        <v>193.30284025213072</v>
      </c>
      <c r="E30" s="472">
        <v>191.2687581090714</v>
      </c>
      <c r="F30" s="472">
        <v>191.31561937634595</v>
      </c>
      <c r="G30" s="472">
        <v>191.49550049668539</v>
      </c>
      <c r="H30" s="472">
        <v>191.57102023627996</v>
      </c>
      <c r="I30" s="472">
        <v>192.43881971648969</v>
      </c>
      <c r="J30" s="472">
        <v>193.8248127220584</v>
      </c>
      <c r="K30" s="472">
        <v>193.56522855967538</v>
      </c>
      <c r="L30" s="472">
        <v>196.58869687496284</v>
      </c>
      <c r="M30" s="472">
        <v>199.76489920472477</v>
      </c>
      <c r="N30" s="472">
        <v>198.3893113076804</v>
      </c>
      <c r="O30" s="473">
        <v>197.67041596404326</v>
      </c>
    </row>
    <row r="31" spans="3:15" ht="15.75" x14ac:dyDescent="0.25">
      <c r="C31" s="273" t="s">
        <v>236</v>
      </c>
      <c r="D31" s="268">
        <v>193.75098783518038</v>
      </c>
      <c r="E31" s="268">
        <v>191.19468977405847</v>
      </c>
      <c r="F31" s="268">
        <v>190.60503492712346</v>
      </c>
      <c r="G31" s="268">
        <v>189.42223428075786</v>
      </c>
      <c r="H31" s="268">
        <v>185.25437800957252</v>
      </c>
      <c r="I31" s="268">
        <v>185.66839797997162</v>
      </c>
      <c r="J31" s="268">
        <v>185.57986872090791</v>
      </c>
      <c r="K31" s="268">
        <v>185.31188244297863</v>
      </c>
      <c r="L31" s="268">
        <v>188.25464393272142</v>
      </c>
      <c r="M31" s="268">
        <v>190.17470442587663</v>
      </c>
      <c r="N31" s="268">
        <v>189.17402883303177</v>
      </c>
      <c r="O31" s="269">
        <v>188.60104796424042</v>
      </c>
    </row>
    <row r="32" spans="3:15" ht="15.75" x14ac:dyDescent="0.25">
      <c r="C32" s="273" t="s">
        <v>237</v>
      </c>
      <c r="D32" s="268">
        <v>188.51265670531021</v>
      </c>
      <c r="E32" s="268">
        <v>188.9030714067259</v>
      </c>
      <c r="F32" s="268">
        <v>188.55538851404037</v>
      </c>
      <c r="G32" s="268">
        <v>187.90929469010396</v>
      </c>
      <c r="H32" s="268">
        <v>189.52578250042413</v>
      </c>
      <c r="I32" s="268">
        <v>188.95285758845154</v>
      </c>
      <c r="J32" s="268">
        <v>189.88146101817767</v>
      </c>
      <c r="K32" s="268">
        <v>189.91</v>
      </c>
      <c r="L32" s="268">
        <v>191.32</v>
      </c>
      <c r="M32" s="268">
        <v>193.38</v>
      </c>
      <c r="N32" s="268">
        <v>196.65</v>
      </c>
      <c r="O32" s="269">
        <v>201.65</v>
      </c>
    </row>
    <row r="33" spans="3:15" ht="15.75" x14ac:dyDescent="0.25">
      <c r="C33" s="273">
        <v>2020</v>
      </c>
      <c r="D33" s="268">
        <v>203.95</v>
      </c>
      <c r="E33" s="268">
        <v>204.01</v>
      </c>
      <c r="F33" s="268">
        <v>208.37</v>
      </c>
      <c r="G33" s="268">
        <v>210.62</v>
      </c>
      <c r="H33" s="268">
        <v>207.99600000000001</v>
      </c>
      <c r="I33" s="268">
        <v>206.56</v>
      </c>
      <c r="J33" s="268">
        <v>207.25</v>
      </c>
      <c r="K33" s="268">
        <v>206.09</v>
      </c>
      <c r="L33" s="268">
        <v>208.38</v>
      </c>
      <c r="M33" s="268">
        <v>206.45</v>
      </c>
      <c r="N33" s="268">
        <v>212.4</v>
      </c>
      <c r="O33" s="269">
        <v>212.38</v>
      </c>
    </row>
    <row r="34" spans="3:15" ht="15.75" x14ac:dyDescent="0.25">
      <c r="C34" s="572">
        <v>2021</v>
      </c>
      <c r="D34" s="573">
        <v>211.59</v>
      </c>
      <c r="E34" s="573">
        <v>214.01</v>
      </c>
      <c r="F34" s="573">
        <v>215.36</v>
      </c>
      <c r="G34" s="573">
        <v>216.57</v>
      </c>
      <c r="H34" s="573">
        <v>218.11</v>
      </c>
      <c r="I34" s="573">
        <v>218.58</v>
      </c>
      <c r="J34" s="573">
        <v>216.96</v>
      </c>
      <c r="K34" s="573">
        <v>218.99</v>
      </c>
      <c r="L34" s="573">
        <v>222.98</v>
      </c>
      <c r="M34" s="573">
        <v>233.92</v>
      </c>
      <c r="N34" s="573">
        <v>245.63</v>
      </c>
      <c r="O34" s="575">
        <v>254.36</v>
      </c>
    </row>
    <row r="35" spans="3:15" ht="16.5" thickBot="1" x14ac:dyDescent="0.3">
      <c r="C35" s="274">
        <v>2022</v>
      </c>
      <c r="D35" s="270">
        <v>256.31</v>
      </c>
      <c r="E35" s="270">
        <v>258.08</v>
      </c>
      <c r="F35" s="270"/>
      <c r="G35" s="270"/>
      <c r="H35" s="270"/>
      <c r="I35" s="270"/>
      <c r="J35" s="270"/>
      <c r="K35" s="270"/>
      <c r="L35" s="270"/>
      <c r="M35" s="270"/>
      <c r="N35" s="270"/>
      <c r="O35" s="272"/>
    </row>
    <row r="36" spans="3:15" ht="16.5" thickBot="1" x14ac:dyDescent="0.3">
      <c r="C36" s="474" t="s">
        <v>240</v>
      </c>
      <c r="D36" s="266"/>
      <c r="E36" s="266"/>
      <c r="F36" s="266"/>
      <c r="G36" s="266"/>
      <c r="H36" s="266"/>
      <c r="I36" s="266"/>
      <c r="J36" s="266"/>
      <c r="K36" s="266"/>
      <c r="L36" s="266"/>
      <c r="M36" s="266"/>
      <c r="N36" s="266"/>
      <c r="O36" s="267"/>
    </row>
    <row r="37" spans="3:15" ht="15.75" x14ac:dyDescent="0.25">
      <c r="C37" s="576" t="s">
        <v>235</v>
      </c>
      <c r="D37" s="472">
        <v>620.52584524708288</v>
      </c>
      <c r="E37" s="472">
        <v>610.98846942632053</v>
      </c>
      <c r="F37" s="472">
        <v>613.48284188853813</v>
      </c>
      <c r="G37" s="472">
        <v>613.72476430462393</v>
      </c>
      <c r="H37" s="472">
        <v>606.72034722305284</v>
      </c>
      <c r="I37" s="472">
        <v>601.6106220020215</v>
      </c>
      <c r="J37" s="472">
        <v>617.94396754570255</v>
      </c>
      <c r="K37" s="472">
        <v>637.27880462292717</v>
      </c>
      <c r="L37" s="472">
        <v>678.50605906520252</v>
      </c>
      <c r="M37" s="472">
        <v>691.78485236566894</v>
      </c>
      <c r="N37" s="472">
        <v>699.93533272826176</v>
      </c>
      <c r="O37" s="473">
        <v>707.76936754012718</v>
      </c>
    </row>
    <row r="38" spans="3:15" ht="15.75" x14ac:dyDescent="0.25">
      <c r="C38" s="273" t="s">
        <v>236</v>
      </c>
      <c r="D38" s="268">
        <v>693.59473269323564</v>
      </c>
      <c r="E38" s="268">
        <v>675.99452876056159</v>
      </c>
      <c r="F38" s="268">
        <v>692.84041344814841</v>
      </c>
      <c r="G38" s="268">
        <v>686.21997775755028</v>
      </c>
      <c r="H38" s="268">
        <v>674.8464758009153</v>
      </c>
      <c r="I38" s="268">
        <v>675.83558814176456</v>
      </c>
      <c r="J38" s="268">
        <v>670.36666604428126</v>
      </c>
      <c r="K38" s="268">
        <v>679.13478468613857</v>
      </c>
      <c r="L38" s="268">
        <v>679.48913195885189</v>
      </c>
      <c r="M38" s="268">
        <v>683.30685175304302</v>
      </c>
      <c r="N38" s="268">
        <v>694.81644019086241</v>
      </c>
      <c r="O38" s="269">
        <v>698.72596905238629</v>
      </c>
    </row>
    <row r="39" spans="3:15" ht="15.75" x14ac:dyDescent="0.25">
      <c r="C39" s="273" t="s">
        <v>237</v>
      </c>
      <c r="D39" s="268">
        <v>672.166966006964</v>
      </c>
      <c r="E39" s="268">
        <v>664.31951179811972</v>
      </c>
      <c r="F39" s="268">
        <v>668.69821690266849</v>
      </c>
      <c r="G39" s="268">
        <v>683.29560596332999</v>
      </c>
      <c r="H39" s="268">
        <v>675.44964853925399</v>
      </c>
      <c r="I39" s="268">
        <v>661.87817139602919</v>
      </c>
      <c r="J39" s="268">
        <v>677.09800581977072</v>
      </c>
      <c r="K39" s="268">
        <v>683.9</v>
      </c>
      <c r="L39" s="268">
        <v>683.06</v>
      </c>
      <c r="M39" s="268">
        <v>696.78</v>
      </c>
      <c r="N39" s="268">
        <v>704.11</v>
      </c>
      <c r="O39" s="269">
        <v>710.06</v>
      </c>
    </row>
    <row r="40" spans="3:15" ht="15.75" x14ac:dyDescent="0.25">
      <c r="C40" s="273">
        <v>2020</v>
      </c>
      <c r="D40" s="268">
        <v>720.2</v>
      </c>
      <c r="E40" s="268">
        <v>710.55</v>
      </c>
      <c r="F40" s="268">
        <v>710.16</v>
      </c>
      <c r="G40" s="268">
        <v>704.52</v>
      </c>
      <c r="H40" s="268">
        <v>693.33</v>
      </c>
      <c r="I40" s="268">
        <v>687.52</v>
      </c>
      <c r="J40" s="268">
        <v>686.08</v>
      </c>
      <c r="K40" s="268">
        <v>682.48</v>
      </c>
      <c r="L40" s="268">
        <v>689</v>
      </c>
      <c r="M40" s="268">
        <v>695.07</v>
      </c>
      <c r="N40" s="268">
        <v>691.68</v>
      </c>
      <c r="O40" s="269">
        <v>708.89</v>
      </c>
    </row>
    <row r="41" spans="3:15" ht="15.75" x14ac:dyDescent="0.25">
      <c r="C41" s="577">
        <v>2021</v>
      </c>
      <c r="D41" s="578">
        <v>700.68</v>
      </c>
      <c r="E41" s="578">
        <v>710.46</v>
      </c>
      <c r="F41" s="578">
        <v>730.62</v>
      </c>
      <c r="G41" s="578">
        <v>732.15</v>
      </c>
      <c r="H41" s="578">
        <v>732.66</v>
      </c>
      <c r="I41" s="578">
        <v>727.41</v>
      </c>
      <c r="J41" s="578">
        <v>717.49</v>
      </c>
      <c r="K41" s="578">
        <v>731.05</v>
      </c>
      <c r="L41" s="578">
        <v>757.18</v>
      </c>
      <c r="M41" s="578">
        <v>804.61</v>
      </c>
      <c r="N41" s="578">
        <v>852.9</v>
      </c>
      <c r="O41" s="579">
        <v>858.46</v>
      </c>
    </row>
    <row r="42" spans="3:15" ht="16.5" thickBot="1" x14ac:dyDescent="0.3">
      <c r="C42" s="274">
        <v>2022</v>
      </c>
      <c r="D42" s="270">
        <v>904.83</v>
      </c>
      <c r="E42" s="270">
        <v>873.53</v>
      </c>
      <c r="F42" s="270"/>
      <c r="G42" s="270"/>
      <c r="H42" s="270"/>
      <c r="I42" s="270"/>
      <c r="J42" s="270"/>
      <c r="K42" s="270"/>
      <c r="L42" s="270"/>
      <c r="M42" s="270"/>
      <c r="N42" s="270"/>
      <c r="O42" s="272"/>
    </row>
    <row r="43" spans="3:15" ht="16.5" thickBot="1" x14ac:dyDescent="0.3">
      <c r="C43" s="475" t="s">
        <v>241</v>
      </c>
      <c r="D43" s="370"/>
      <c r="E43" s="370"/>
      <c r="F43" s="370"/>
      <c r="G43" s="370"/>
      <c r="H43" s="370"/>
      <c r="I43" s="370"/>
      <c r="J43" s="370"/>
      <c r="K43" s="370"/>
      <c r="L43" s="370"/>
      <c r="M43" s="370"/>
      <c r="N43" s="370"/>
      <c r="O43" s="371"/>
    </row>
    <row r="44" spans="3:15" ht="15.75" x14ac:dyDescent="0.25">
      <c r="C44" s="576" t="s">
        <v>235</v>
      </c>
      <c r="D44" s="472">
        <v>1926.1421840678215</v>
      </c>
      <c r="E44" s="472">
        <v>1773.7868616139083</v>
      </c>
      <c r="F44" s="472">
        <v>1808.8957992992707</v>
      </c>
      <c r="G44" s="472">
        <v>1844.6568611737403</v>
      </c>
      <c r="H44" s="472">
        <v>1922.2571546908466</v>
      </c>
      <c r="I44" s="472">
        <v>2078.5897925711802</v>
      </c>
      <c r="J44" s="472">
        <v>2325.7723170645709</v>
      </c>
      <c r="K44" s="472">
        <v>2537.6579416257568</v>
      </c>
      <c r="L44" s="472">
        <v>2703.9535927296647</v>
      </c>
      <c r="M44" s="472">
        <v>2585.3186243813607</v>
      </c>
      <c r="N44" s="472">
        <v>2366.8805661333772</v>
      </c>
      <c r="O44" s="473">
        <v>2262.8675436432918</v>
      </c>
    </row>
    <row r="45" spans="3:15" ht="15.75" x14ac:dyDescent="0.25">
      <c r="C45" s="273" t="s">
        <v>236</v>
      </c>
      <c r="D45" s="268">
        <v>1873.2002679661653</v>
      </c>
      <c r="E45" s="268">
        <v>1893.8193326719352</v>
      </c>
      <c r="F45" s="268">
        <v>2057.5096533110031</v>
      </c>
      <c r="G45" s="268">
        <v>2090.6877083454083</v>
      </c>
      <c r="H45" s="268">
        <v>2302.9194307484054</v>
      </c>
      <c r="I45" s="268">
        <v>2520.0592002636727</v>
      </c>
      <c r="J45" s="268">
        <v>2428.1960288736755</v>
      </c>
      <c r="K45" s="268">
        <v>2411.222343978005</v>
      </c>
      <c r="L45" s="268">
        <v>2458.9426482206609</v>
      </c>
      <c r="M45" s="268">
        <v>2271.8586469632287</v>
      </c>
      <c r="N45" s="268">
        <v>2164.5188294690201</v>
      </c>
      <c r="O45" s="269">
        <v>2144.3544219826263</v>
      </c>
    </row>
    <row r="46" spans="3:15" ht="15.75" x14ac:dyDescent="0.25">
      <c r="C46" s="273" t="s">
        <v>237</v>
      </c>
      <c r="D46" s="268">
        <v>2017.0063645368093</v>
      </c>
      <c r="E46" s="268">
        <v>1948.9945487324933</v>
      </c>
      <c r="F46" s="268">
        <v>1864.3118390555649</v>
      </c>
      <c r="G46" s="268">
        <v>1858.8882047137197</v>
      </c>
      <c r="H46" s="268">
        <v>1845.0357399097443</v>
      </c>
      <c r="I46" s="268">
        <v>1739.4288046926354</v>
      </c>
      <c r="J46" s="268">
        <v>1705.2552965441059</v>
      </c>
      <c r="K46" s="268">
        <v>1658.81</v>
      </c>
      <c r="L46" s="268">
        <v>1789.98</v>
      </c>
      <c r="M46" s="268">
        <v>1827.38</v>
      </c>
      <c r="N46" s="268">
        <v>1841.81</v>
      </c>
      <c r="O46" s="269">
        <v>1858.58</v>
      </c>
    </row>
    <row r="47" spans="3:15" ht="15.75" x14ac:dyDescent="0.25">
      <c r="C47" s="273">
        <v>2020</v>
      </c>
      <c r="D47" s="268">
        <v>1741.92</v>
      </c>
      <c r="E47" s="268">
        <v>1687.33</v>
      </c>
      <c r="F47" s="268">
        <v>1656.44</v>
      </c>
      <c r="G47" s="268">
        <v>1578.74</v>
      </c>
      <c r="H47" s="268">
        <v>1458.48</v>
      </c>
      <c r="I47" s="268">
        <v>1545.67</v>
      </c>
      <c r="J47" s="268">
        <v>1651.52</v>
      </c>
      <c r="K47" s="268">
        <v>1665.62</v>
      </c>
      <c r="L47" s="268">
        <v>1742.79</v>
      </c>
      <c r="M47" s="268">
        <v>1765.78</v>
      </c>
      <c r="N47" s="268">
        <v>1744.65</v>
      </c>
      <c r="O47" s="269">
        <v>1664.57</v>
      </c>
    </row>
    <row r="48" spans="3:15" ht="15.75" x14ac:dyDescent="0.25">
      <c r="C48" s="273">
        <v>2021</v>
      </c>
      <c r="D48" s="268">
        <v>1636.89</v>
      </c>
      <c r="E48" s="268">
        <v>1663.75</v>
      </c>
      <c r="F48" s="268">
        <v>1786.7</v>
      </c>
      <c r="G48" s="268">
        <v>1830.38</v>
      </c>
      <c r="H48" s="268">
        <v>1831.64</v>
      </c>
      <c r="I48" s="268">
        <v>1858.3</v>
      </c>
      <c r="J48" s="268">
        <v>1861.2</v>
      </c>
      <c r="K48" s="268">
        <v>1864.77</v>
      </c>
      <c r="L48" s="268">
        <v>2046.24</v>
      </c>
      <c r="M48" s="268">
        <v>2350.4</v>
      </c>
      <c r="N48" s="268">
        <v>2655.04</v>
      </c>
      <c r="O48" s="269">
        <v>2701.83</v>
      </c>
    </row>
    <row r="49" spans="3:15" ht="16.5" thickBot="1" x14ac:dyDescent="0.3">
      <c r="C49" s="274">
        <v>2022</v>
      </c>
      <c r="D49" s="270">
        <v>2628.29</v>
      </c>
      <c r="E49" s="270">
        <v>2596.54</v>
      </c>
      <c r="F49" s="270"/>
      <c r="G49" s="270"/>
      <c r="H49" s="270"/>
      <c r="I49" s="270"/>
      <c r="J49" s="270"/>
      <c r="K49" s="270"/>
      <c r="L49" s="270"/>
      <c r="M49" s="270"/>
      <c r="N49" s="270"/>
      <c r="O49" s="272"/>
    </row>
    <row r="50" spans="3:15" ht="16.5" thickBot="1" x14ac:dyDescent="0.3">
      <c r="C50" s="475" t="s">
        <v>242</v>
      </c>
      <c r="D50" s="370"/>
      <c r="E50" s="370"/>
      <c r="F50" s="370"/>
      <c r="G50" s="370"/>
      <c r="H50" s="370"/>
      <c r="I50" s="370"/>
      <c r="J50" s="370"/>
      <c r="K50" s="370"/>
      <c r="L50" s="370"/>
      <c r="M50" s="370"/>
      <c r="N50" s="370"/>
      <c r="O50" s="371"/>
    </row>
    <row r="51" spans="3:15" ht="15.75" x14ac:dyDescent="0.25">
      <c r="C51" s="576" t="s">
        <v>235</v>
      </c>
      <c r="D51" s="472">
        <v>1452.5251642694029</v>
      </c>
      <c r="E51" s="472">
        <v>1376.6544964519305</v>
      </c>
      <c r="F51" s="472">
        <v>1342.4452040065605</v>
      </c>
      <c r="G51" s="472">
        <v>1321.3071438891709</v>
      </c>
      <c r="H51" s="472">
        <v>1332.4732010931732</v>
      </c>
      <c r="I51" s="472">
        <v>1416.8343946849866</v>
      </c>
      <c r="J51" s="472">
        <v>1429.7900427036757</v>
      </c>
      <c r="K51" s="472">
        <v>1455.3007570329535</v>
      </c>
      <c r="L51" s="472">
        <v>1460.934465025194</v>
      </c>
      <c r="M51" s="472">
        <v>1477.8137838684058</v>
      </c>
      <c r="N51" s="472">
        <v>1411.6336555187961</v>
      </c>
      <c r="O51" s="473">
        <v>1359.7079885396727</v>
      </c>
    </row>
    <row r="52" spans="3:15" ht="15.75" x14ac:dyDescent="0.25">
      <c r="C52" s="273" t="s">
        <v>236</v>
      </c>
      <c r="D52" s="268">
        <v>1247.7930053069374</v>
      </c>
      <c r="E52" s="268">
        <v>1219.5883260832732</v>
      </c>
      <c r="F52" s="268">
        <v>1221.3431610182636</v>
      </c>
      <c r="G52" s="268">
        <v>1183.3869429217527</v>
      </c>
      <c r="H52" s="268">
        <v>1198.2849917896754</v>
      </c>
      <c r="I52" s="268">
        <v>1239.5740232840269</v>
      </c>
      <c r="J52" s="268">
        <v>1271.60648473885</v>
      </c>
      <c r="K52" s="268">
        <v>1283.813012150076</v>
      </c>
      <c r="L52" s="268">
        <v>1311.0179147942529</v>
      </c>
      <c r="M52" s="268">
        <v>1341.4216259397981</v>
      </c>
      <c r="N52" s="268">
        <v>1329.2819200190711</v>
      </c>
      <c r="O52" s="269">
        <v>1328.1587453006657</v>
      </c>
    </row>
    <row r="53" spans="3:15" ht="15.75" x14ac:dyDescent="0.25">
      <c r="C53" s="273" t="s">
        <v>237</v>
      </c>
      <c r="D53" s="268">
        <v>1344.3309050466173</v>
      </c>
      <c r="E53" s="268">
        <v>1317.692895014957</v>
      </c>
      <c r="F53" s="268">
        <v>1323.903921956658</v>
      </c>
      <c r="G53" s="268">
        <v>1309.8906834494144</v>
      </c>
      <c r="H53" s="268">
        <v>1289.6288116279882</v>
      </c>
      <c r="I53" s="268">
        <v>1304.6791289590351</v>
      </c>
      <c r="J53" s="268">
        <v>1294.5048403940486</v>
      </c>
      <c r="K53" s="268">
        <v>1307.96</v>
      </c>
      <c r="L53" s="268">
        <v>1349.14</v>
      </c>
      <c r="M53" s="268">
        <v>1364.95</v>
      </c>
      <c r="N53" s="268">
        <v>1368.4</v>
      </c>
      <c r="O53" s="269">
        <v>1403.88</v>
      </c>
    </row>
    <row r="54" spans="3:15" ht="15.75" x14ac:dyDescent="0.25">
      <c r="C54" s="273">
        <v>2020</v>
      </c>
      <c r="D54" s="268">
        <v>1446.09</v>
      </c>
      <c r="E54" s="268">
        <v>1443.02</v>
      </c>
      <c r="F54" s="268">
        <v>1411.23</v>
      </c>
      <c r="G54" s="268">
        <v>1400.29</v>
      </c>
      <c r="H54" s="268">
        <v>1346.93</v>
      </c>
      <c r="I54" s="268">
        <v>1297.48</v>
      </c>
      <c r="J54" s="268">
        <v>1318.72</v>
      </c>
      <c r="K54" s="268">
        <v>1329.85</v>
      </c>
      <c r="L54" s="268">
        <v>1349.52</v>
      </c>
      <c r="M54" s="268">
        <v>1399.34</v>
      </c>
      <c r="N54" s="268">
        <v>1444.52</v>
      </c>
      <c r="O54" s="269">
        <v>1434.49</v>
      </c>
    </row>
    <row r="55" spans="3:15" ht="15.75" x14ac:dyDescent="0.25">
      <c r="C55" s="577">
        <v>2021</v>
      </c>
      <c r="D55" s="578">
        <v>1457.28</v>
      </c>
      <c r="E55" s="578">
        <v>1437.07</v>
      </c>
      <c r="F55" s="578">
        <v>1458.06</v>
      </c>
      <c r="G55" s="578">
        <v>1465.56</v>
      </c>
      <c r="H55" s="578">
        <v>1491.31</v>
      </c>
      <c r="I55" s="578">
        <v>1471.19</v>
      </c>
      <c r="J55" s="578">
        <v>1462.25</v>
      </c>
      <c r="K55" s="578">
        <v>1490.44</v>
      </c>
      <c r="L55" s="578">
        <v>1513.06</v>
      </c>
      <c r="M55" s="578">
        <v>1625.23</v>
      </c>
      <c r="N55" s="578">
        <v>1803.29</v>
      </c>
      <c r="O55" s="579">
        <v>1958.94</v>
      </c>
    </row>
    <row r="56" spans="3:15" ht="16.5" thickBot="1" x14ac:dyDescent="0.3">
      <c r="C56" s="274">
        <v>2022</v>
      </c>
      <c r="D56" s="270">
        <v>2039.72</v>
      </c>
      <c r="E56" s="270">
        <v>2035.72</v>
      </c>
      <c r="F56" s="270"/>
      <c r="G56" s="270"/>
      <c r="H56" s="270"/>
      <c r="I56" s="270"/>
      <c r="J56" s="270"/>
      <c r="K56" s="270"/>
      <c r="L56" s="270"/>
      <c r="M56" s="270"/>
      <c r="N56" s="270"/>
      <c r="O56" s="272"/>
    </row>
    <row r="57" spans="3:15" ht="16.5" thickBot="1" x14ac:dyDescent="0.3">
      <c r="C57" s="475" t="s">
        <v>243</v>
      </c>
      <c r="D57" s="370"/>
      <c r="E57" s="370"/>
      <c r="F57" s="370"/>
      <c r="G57" s="370"/>
      <c r="H57" s="370"/>
      <c r="I57" s="370"/>
      <c r="J57" s="370"/>
      <c r="K57" s="370"/>
      <c r="L57" s="370"/>
      <c r="M57" s="370"/>
      <c r="N57" s="370"/>
      <c r="O57" s="371"/>
    </row>
    <row r="58" spans="3:15" ht="15.75" x14ac:dyDescent="0.25">
      <c r="C58" s="576" t="s">
        <v>235</v>
      </c>
      <c r="D58" s="472">
        <v>1462.9299066481419</v>
      </c>
      <c r="E58" s="472">
        <v>1397.9329390309356</v>
      </c>
      <c r="F58" s="472">
        <v>1352.4593399176847</v>
      </c>
      <c r="G58" s="472">
        <v>1324.3285390454434</v>
      </c>
      <c r="H58" s="472">
        <v>1346.8945966895908</v>
      </c>
      <c r="I58" s="472">
        <v>1422.0022440548378</v>
      </c>
      <c r="J58" s="472">
        <v>1439.7446104090284</v>
      </c>
      <c r="K58" s="472">
        <v>1469.5305118007066</v>
      </c>
      <c r="L58" s="472">
        <v>1464.5198361234318</v>
      </c>
      <c r="M58" s="472">
        <v>1456.1117051037911</v>
      </c>
      <c r="N58" s="472">
        <v>1435.8943068806354</v>
      </c>
      <c r="O58" s="473">
        <v>1347.9728359574115</v>
      </c>
    </row>
    <row r="59" spans="3:15" ht="15.75" x14ac:dyDescent="0.25">
      <c r="C59" s="273" t="s">
        <v>236</v>
      </c>
      <c r="D59" s="268">
        <v>1217.2306317725502</v>
      </c>
      <c r="E59" s="268">
        <v>1219.9225640939258</v>
      </c>
      <c r="F59" s="268">
        <v>1228.6060793307527</v>
      </c>
      <c r="G59" s="268">
        <v>1190.0364269225856</v>
      </c>
      <c r="H59" s="268">
        <v>1216.8533835665212</v>
      </c>
      <c r="I59" s="268">
        <v>1268.6557166616051</v>
      </c>
      <c r="J59" s="268">
        <v>1280.8972883133727</v>
      </c>
      <c r="K59" s="268">
        <v>1270.5273567969125</v>
      </c>
      <c r="L59" s="268">
        <v>1318.4848992078084</v>
      </c>
      <c r="M59" s="268">
        <v>1326.2464158541839</v>
      </c>
      <c r="N59" s="268">
        <v>1338.5909965628271</v>
      </c>
      <c r="O59" s="269">
        <v>1331.7075587041454</v>
      </c>
    </row>
    <row r="60" spans="3:15" ht="15.75" x14ac:dyDescent="0.25">
      <c r="C60" s="273" t="s">
        <v>237</v>
      </c>
      <c r="D60" s="268">
        <v>1324.8807237906556</v>
      </c>
      <c r="E60" s="268">
        <v>1306.1704820536852</v>
      </c>
      <c r="F60" s="268">
        <v>1289.846128057527</v>
      </c>
      <c r="G60" s="268">
        <v>1271.913502123914</v>
      </c>
      <c r="H60" s="268">
        <v>1265.3591520232299</v>
      </c>
      <c r="I60" s="268">
        <v>1264.5344761789461</v>
      </c>
      <c r="J60" s="268">
        <v>1256.1351766957246</v>
      </c>
      <c r="K60" s="268">
        <v>1279.8800000000001</v>
      </c>
      <c r="L60" s="268">
        <v>1283.6500000000001</v>
      </c>
      <c r="M60" s="268">
        <v>1335.83</v>
      </c>
      <c r="N60" s="268">
        <v>1324.27</v>
      </c>
      <c r="O60" s="269">
        <v>1366.15</v>
      </c>
    </row>
    <row r="61" spans="3:15" ht="15.75" x14ac:dyDescent="0.25">
      <c r="C61" s="273">
        <v>2020</v>
      </c>
      <c r="D61" s="268">
        <v>1395.59</v>
      </c>
      <c r="E61" s="268">
        <v>1401.12</v>
      </c>
      <c r="F61" s="268">
        <v>1394.67</v>
      </c>
      <c r="G61" s="268">
        <v>1378.29</v>
      </c>
      <c r="H61" s="268">
        <v>1335.39</v>
      </c>
      <c r="I61" s="268">
        <v>1322.8</v>
      </c>
      <c r="J61" s="268">
        <v>1312.57</v>
      </c>
      <c r="K61" s="268">
        <v>1298.02</v>
      </c>
      <c r="L61" s="268">
        <v>1324.41</v>
      </c>
      <c r="M61" s="268">
        <v>1370.11</v>
      </c>
      <c r="N61" s="268">
        <v>1345.94</v>
      </c>
      <c r="O61" s="269">
        <v>1394.49</v>
      </c>
    </row>
    <row r="62" spans="3:15" ht="15.75" x14ac:dyDescent="0.25">
      <c r="C62" s="572">
        <v>2021</v>
      </c>
      <c r="D62" s="573">
        <v>1383.2</v>
      </c>
      <c r="E62" s="573">
        <v>1364.26</v>
      </c>
      <c r="F62" s="573">
        <v>1419.52</v>
      </c>
      <c r="G62" s="573">
        <v>1441.54</v>
      </c>
      <c r="H62" s="573">
        <v>1436.41</v>
      </c>
      <c r="I62" s="573">
        <v>1450.93</v>
      </c>
      <c r="J62" s="573">
        <v>1475.09</v>
      </c>
      <c r="K62" s="573">
        <v>1470.13</v>
      </c>
      <c r="L62" s="573">
        <v>1505.17</v>
      </c>
      <c r="M62" s="573">
        <v>1643.42</v>
      </c>
      <c r="N62" s="573">
        <v>1751.99</v>
      </c>
      <c r="O62" s="575">
        <v>1872.92</v>
      </c>
    </row>
    <row r="63" spans="3:15" ht="16.5" thickBot="1" x14ac:dyDescent="0.3">
      <c r="C63" s="274">
        <v>2022</v>
      </c>
      <c r="D63" s="270">
        <v>1972.42</v>
      </c>
      <c r="E63" s="270">
        <v>2016.59</v>
      </c>
      <c r="F63" s="270"/>
      <c r="G63" s="270"/>
      <c r="H63" s="270"/>
      <c r="I63" s="270"/>
      <c r="J63" s="270"/>
      <c r="K63" s="270"/>
      <c r="L63" s="270"/>
      <c r="M63" s="270"/>
      <c r="N63" s="270"/>
      <c r="O63" s="272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V72" sqref="V72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topLeftCell="B1" workbookViewId="0">
      <selection activeCell="N60" sqref="N60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61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47"/>
      <c r="BL6" s="62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60" t="s">
        <v>145</v>
      </c>
      <c r="BL8" s="63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174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176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178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189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194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214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261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55">
        <v>30.45</v>
      </c>
      <c r="AN9" s="55">
        <v>28.97</v>
      </c>
      <c r="AO9" s="55">
        <v>28.37</v>
      </c>
      <c r="AP9" s="55">
        <v>26.32</v>
      </c>
      <c r="AQ9" s="55">
        <v>26.32</v>
      </c>
      <c r="AR9" s="55">
        <v>27.2</v>
      </c>
      <c r="AS9" s="55">
        <v>30.85</v>
      </c>
      <c r="AT9" s="55">
        <v>32.47</v>
      </c>
      <c r="AU9" s="55">
        <v>33.659999999999997</v>
      </c>
      <c r="AV9" s="55">
        <v>37.79</v>
      </c>
      <c r="AW9" s="55">
        <v>37.950000000000003</v>
      </c>
      <c r="AX9" s="55">
        <v>36.270000000000003</v>
      </c>
      <c r="AY9" s="55">
        <v>40.94</v>
      </c>
      <c r="AZ9" s="55">
        <v>40.229999999999997</v>
      </c>
      <c r="BA9" s="55">
        <v>38.54</v>
      </c>
      <c r="BB9" s="55">
        <v>33.590000000000003</v>
      </c>
      <c r="BC9" s="55">
        <v>33.479999999999997</v>
      </c>
      <c r="BD9" s="55">
        <v>34.31</v>
      </c>
      <c r="BE9" s="55">
        <v>35.86</v>
      </c>
      <c r="BF9" s="55">
        <v>37.69</v>
      </c>
      <c r="BG9" s="55">
        <v>38.78</v>
      </c>
      <c r="BH9" s="55">
        <v>34.39</v>
      </c>
      <c r="BI9" s="55">
        <v>34.21</v>
      </c>
      <c r="BJ9" s="55">
        <v>33.619999999999997</v>
      </c>
      <c r="BK9" s="55">
        <v>32.5</v>
      </c>
      <c r="BL9" s="55">
        <v>34.869999999999997</v>
      </c>
      <c r="BM9" s="55">
        <v>32.03</v>
      </c>
      <c r="BN9" s="55">
        <v>24.27</v>
      </c>
      <c r="BO9" s="55">
        <v>26.89</v>
      </c>
      <c r="BP9" s="55">
        <v>27.02</v>
      </c>
      <c r="BQ9" s="55">
        <v>28.79</v>
      </c>
      <c r="BR9" s="55">
        <v>29.95</v>
      </c>
      <c r="BS9" s="55">
        <v>31.01</v>
      </c>
      <c r="BT9" s="55">
        <v>29.3</v>
      </c>
      <c r="BU9" s="55">
        <v>28.68</v>
      </c>
      <c r="BV9" s="55">
        <v>28.9</v>
      </c>
      <c r="BW9" s="55">
        <v>30.99</v>
      </c>
      <c r="BX9" s="55">
        <v>29.89</v>
      </c>
      <c r="BY9" s="55">
        <v>28.4</v>
      </c>
      <c r="BZ9" s="55">
        <v>27.67</v>
      </c>
      <c r="CA9" s="55">
        <v>27.85</v>
      </c>
      <c r="CB9" s="55">
        <v>29.66</v>
      </c>
      <c r="CC9" s="55">
        <v>31.25</v>
      </c>
      <c r="CD9" s="55">
        <v>33.96</v>
      </c>
      <c r="CE9" s="55">
        <v>34.299999999999997</v>
      </c>
      <c r="CF9" s="55">
        <v>32.39</v>
      </c>
      <c r="CG9" s="55">
        <v>32.47</v>
      </c>
      <c r="CH9" s="55">
        <v>32.11</v>
      </c>
      <c r="CI9" s="55">
        <v>33.049999999999997</v>
      </c>
      <c r="CJ9" s="55">
        <v>32.979999999999997</v>
      </c>
      <c r="CK9" s="55">
        <v>31.95</v>
      </c>
      <c r="CL9" s="55">
        <v>30.35</v>
      </c>
      <c r="CM9" s="55">
        <v>30.64</v>
      </c>
      <c r="CN9" s="55">
        <v>33.58</v>
      </c>
      <c r="CO9" s="55">
        <v>35.46</v>
      </c>
      <c r="CP9" s="55">
        <v>35.61</v>
      </c>
      <c r="CQ9" s="55">
        <v>36.44</v>
      </c>
      <c r="CR9" s="55">
        <v>34.58</v>
      </c>
      <c r="CS9" s="55">
        <v>33.130000000000003</v>
      </c>
      <c r="CT9" s="55">
        <v>32.21</v>
      </c>
      <c r="CU9" s="55">
        <v>34.159999999999997</v>
      </c>
      <c r="CV9" s="55">
        <v>34.49</v>
      </c>
      <c r="CW9" s="55">
        <v>32.74</v>
      </c>
      <c r="CX9" s="55">
        <v>29.9</v>
      </c>
      <c r="CY9" s="55">
        <v>29.7</v>
      </c>
      <c r="CZ9" s="55">
        <v>32.18</v>
      </c>
      <c r="DA9" s="55">
        <v>32.67</v>
      </c>
      <c r="DB9" s="55">
        <v>32.11</v>
      </c>
      <c r="DC9" s="55">
        <v>32.28</v>
      </c>
      <c r="DD9" s="55">
        <v>31.22</v>
      </c>
      <c r="DE9" s="55">
        <v>31.35</v>
      </c>
      <c r="DF9" s="55">
        <v>30.59</v>
      </c>
      <c r="DG9" s="55">
        <v>32.61</v>
      </c>
      <c r="DH9" s="55">
        <v>32.880000000000003</v>
      </c>
      <c r="DI9" s="55">
        <v>30.9</v>
      </c>
      <c r="DJ9" s="55">
        <v>32</v>
      </c>
      <c r="DK9" s="55">
        <v>32.299999999999997</v>
      </c>
      <c r="DL9" s="55">
        <v>34.74</v>
      </c>
      <c r="DM9" s="55">
        <v>36.090000000000003</v>
      </c>
      <c r="DN9" s="55">
        <v>36.44</v>
      </c>
      <c r="DO9" s="55">
        <v>37.22</v>
      </c>
      <c r="DP9" s="55">
        <v>36.69</v>
      </c>
      <c r="DQ9" s="55">
        <v>35.83</v>
      </c>
      <c r="DR9" s="55">
        <v>37.869999999999997</v>
      </c>
      <c r="DS9" s="55">
        <v>38.53</v>
      </c>
      <c r="DT9" s="55">
        <v>38.24</v>
      </c>
      <c r="DU9" s="55">
        <v>36.44</v>
      </c>
      <c r="DV9" s="55">
        <v>33.83</v>
      </c>
      <c r="DW9" s="55">
        <v>33.61</v>
      </c>
      <c r="DX9" s="55">
        <v>35.909999999999997</v>
      </c>
      <c r="DY9" s="55">
        <v>37.229999999999997</v>
      </c>
      <c r="DZ9" s="55">
        <v>38.26</v>
      </c>
      <c r="EA9" s="55">
        <v>38.47</v>
      </c>
      <c r="EB9" s="55">
        <v>36.25</v>
      </c>
      <c r="EC9" s="55">
        <v>34.93</v>
      </c>
      <c r="ED9" s="55">
        <v>33.21</v>
      </c>
      <c r="EE9" s="55">
        <v>33.200000000000003</v>
      </c>
      <c r="EF9" s="55">
        <v>31.52</v>
      </c>
      <c r="EG9" s="55">
        <v>30.33</v>
      </c>
      <c r="EH9" s="55">
        <v>29.93</v>
      </c>
      <c r="EI9" s="55">
        <v>29.64</v>
      </c>
      <c r="EJ9" s="55">
        <v>30.11</v>
      </c>
      <c r="EK9" s="55">
        <v>30.94</v>
      </c>
      <c r="EL9" s="55">
        <v>32.46</v>
      </c>
      <c r="EM9" s="55">
        <v>32.229999999999997</v>
      </c>
      <c r="EN9" s="55">
        <v>31.52</v>
      </c>
      <c r="EO9" s="55">
        <v>31.1</v>
      </c>
      <c r="EP9" s="55">
        <v>30.16</v>
      </c>
      <c r="EQ9" s="55">
        <v>29.07</v>
      </c>
      <c r="ER9" s="55">
        <v>28.89</v>
      </c>
      <c r="ES9" s="55">
        <v>27.96</v>
      </c>
      <c r="ET9" s="55">
        <v>28.43</v>
      </c>
      <c r="EU9" s="55">
        <v>28.78</v>
      </c>
      <c r="EV9" s="55">
        <v>28.65</v>
      </c>
      <c r="EW9" s="55">
        <v>28.4</v>
      </c>
      <c r="EX9" s="55">
        <v>29.42</v>
      </c>
      <c r="EY9" s="55">
        <v>30.2</v>
      </c>
      <c r="EZ9" s="55">
        <v>31.59</v>
      </c>
      <c r="FA9" s="55">
        <v>32.340000000000003</v>
      </c>
      <c r="FB9" s="55">
        <v>32.72</v>
      </c>
      <c r="FC9" s="55">
        <v>34.229999999999997</v>
      </c>
      <c r="FD9" s="55">
        <v>33.26</v>
      </c>
      <c r="FE9" s="55">
        <v>30.49</v>
      </c>
      <c r="FF9" s="55">
        <v>33.61</v>
      </c>
      <c r="FG9" s="55">
        <v>32.43</v>
      </c>
      <c r="FH9" s="55">
        <v>32.32</v>
      </c>
      <c r="FI9" s="55">
        <v>34.04</v>
      </c>
      <c r="FJ9" s="55">
        <v>34.979999999999997</v>
      </c>
      <c r="FK9" s="55">
        <v>36.6</v>
      </c>
      <c r="FL9" s="55">
        <v>36.17</v>
      </c>
      <c r="FM9" s="55">
        <v>36.4</v>
      </c>
      <c r="FN9" s="55">
        <v>36.01</v>
      </c>
      <c r="FO9" s="55">
        <v>35.270000000000003</v>
      </c>
      <c r="FP9" s="55">
        <v>35.04</v>
      </c>
      <c r="FQ9" s="55">
        <v>33.85</v>
      </c>
      <c r="FR9" s="55">
        <v>32.33</v>
      </c>
      <c r="FS9" s="55">
        <v>32.43</v>
      </c>
      <c r="FT9" s="55">
        <v>33.56</v>
      </c>
      <c r="FU9" s="55">
        <v>33.700000000000003</v>
      </c>
      <c r="FV9" s="55">
        <v>35.76</v>
      </c>
      <c r="FW9" s="55">
        <v>35.979999999999997</v>
      </c>
      <c r="FX9" s="55">
        <v>36.71</v>
      </c>
      <c r="FY9" s="55">
        <v>36.729999999999997</v>
      </c>
      <c r="FZ9" s="55">
        <v>36</v>
      </c>
      <c r="GA9" s="55">
        <v>35.979999999999997</v>
      </c>
      <c r="GB9" s="55">
        <v>35.909999999999997</v>
      </c>
      <c r="GC9" s="55">
        <v>33.54</v>
      </c>
      <c r="GD9" s="55">
        <v>35.659999999999997</v>
      </c>
      <c r="GE9" s="55">
        <v>34.840000000000003</v>
      </c>
      <c r="GF9" s="55">
        <v>34</v>
      </c>
      <c r="GG9" s="55">
        <v>35.86</v>
      </c>
      <c r="GH9" s="55">
        <v>36.4</v>
      </c>
      <c r="GI9" s="55">
        <v>37.340000000000003</v>
      </c>
      <c r="GJ9" s="55">
        <v>37.659999999999997</v>
      </c>
      <c r="GK9" s="55">
        <v>37.46</v>
      </c>
      <c r="GL9" s="55">
        <v>36.78</v>
      </c>
      <c r="GM9" s="55">
        <v>36.42</v>
      </c>
      <c r="GN9" s="55">
        <v>36.86</v>
      </c>
      <c r="GO9" s="55">
        <v>35.799999999999997</v>
      </c>
      <c r="GP9" s="55">
        <v>35.94</v>
      </c>
      <c r="GQ9" s="55">
        <v>35.450000000000003</v>
      </c>
      <c r="GR9" s="55">
        <v>34.54</v>
      </c>
      <c r="GS9" s="55">
        <v>35.380000000000003</v>
      </c>
      <c r="GT9" s="55">
        <v>35.76</v>
      </c>
      <c r="GU9" s="55">
        <v>36.71</v>
      </c>
      <c r="GV9" s="55">
        <v>37.770000000000003</v>
      </c>
      <c r="GW9" s="55">
        <v>36.869999999999997</v>
      </c>
      <c r="GX9" s="55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55">
        <v>27.05</v>
      </c>
      <c r="AN10" s="55">
        <v>27.15</v>
      </c>
      <c r="AO10" s="55">
        <v>27.15</v>
      </c>
      <c r="AP10" s="55">
        <v>27.4</v>
      </c>
      <c r="AQ10" s="55">
        <v>27.5</v>
      </c>
      <c r="AR10" s="55">
        <v>29.1</v>
      </c>
      <c r="AS10" s="55">
        <v>31.85</v>
      </c>
      <c r="AT10" s="55">
        <v>35</v>
      </c>
      <c r="AU10" s="55">
        <v>37</v>
      </c>
      <c r="AV10" s="55">
        <v>40.5</v>
      </c>
      <c r="AW10" s="55">
        <v>41</v>
      </c>
      <c r="AX10" s="55">
        <v>40.799999999999997</v>
      </c>
      <c r="AY10" s="55">
        <v>38.5</v>
      </c>
      <c r="AZ10" s="55">
        <v>37</v>
      </c>
      <c r="BA10" s="55">
        <v>35.299999999999997</v>
      </c>
      <c r="BB10" s="55">
        <v>34</v>
      </c>
      <c r="BC10" s="55">
        <v>34</v>
      </c>
      <c r="BD10" s="55">
        <v>32.799999999999997</v>
      </c>
      <c r="BE10" s="55">
        <v>33.6</v>
      </c>
      <c r="BF10" s="55">
        <v>34.1</v>
      </c>
      <c r="BG10" s="55">
        <v>33.4</v>
      </c>
      <c r="BH10" s="55">
        <v>31.8</v>
      </c>
      <c r="BI10" s="55">
        <v>29.8</v>
      </c>
      <c r="BJ10" s="55">
        <v>27.8</v>
      </c>
      <c r="BK10" s="55">
        <v>26</v>
      </c>
      <c r="BL10" s="55">
        <v>25.2</v>
      </c>
      <c r="BM10" s="55">
        <v>24</v>
      </c>
      <c r="BN10" s="55">
        <v>23</v>
      </c>
      <c r="BO10" s="55">
        <v>22.4</v>
      </c>
      <c r="BP10" s="55">
        <v>22</v>
      </c>
      <c r="BQ10" s="55">
        <v>22</v>
      </c>
      <c r="BR10" s="55">
        <v>22.18</v>
      </c>
      <c r="BS10" s="55">
        <v>22.07</v>
      </c>
      <c r="BT10" s="55">
        <v>23.1</v>
      </c>
      <c r="BU10" s="55">
        <v>25.5</v>
      </c>
      <c r="BV10" s="55">
        <v>26</v>
      </c>
      <c r="BW10" s="55">
        <v>28.4</v>
      </c>
      <c r="BX10" s="55">
        <v>28.14</v>
      </c>
      <c r="BY10" s="55">
        <v>27.95</v>
      </c>
      <c r="BZ10" s="55">
        <v>28.37</v>
      </c>
      <c r="CA10" s="55">
        <v>29.41</v>
      </c>
      <c r="CB10" s="55">
        <v>30.07</v>
      </c>
      <c r="CC10" s="55">
        <v>30.59</v>
      </c>
      <c r="CD10" s="55">
        <v>31.83</v>
      </c>
      <c r="CE10" s="55">
        <v>33.4</v>
      </c>
      <c r="CF10" s="55">
        <v>34.409999999999997</v>
      </c>
      <c r="CG10" s="55">
        <v>34.65</v>
      </c>
      <c r="CH10" s="55">
        <v>34.42</v>
      </c>
      <c r="CI10" s="55">
        <v>33.119999999999997</v>
      </c>
      <c r="CJ10" s="55">
        <v>33.200000000000003</v>
      </c>
      <c r="CK10" s="55">
        <v>34.06</v>
      </c>
      <c r="CL10" s="55">
        <v>34.18</v>
      </c>
      <c r="CM10" s="55">
        <v>34.44</v>
      </c>
      <c r="CN10" s="55">
        <v>34.39</v>
      </c>
      <c r="CO10" s="55">
        <v>34.53</v>
      </c>
      <c r="CP10" s="55">
        <v>34.729999999999997</v>
      </c>
      <c r="CQ10" s="55">
        <v>35.479999999999997</v>
      </c>
      <c r="CR10" s="55">
        <v>36.42</v>
      </c>
      <c r="CS10" s="55">
        <v>36.9</v>
      </c>
      <c r="CT10" s="55">
        <v>35.71</v>
      </c>
      <c r="CU10" s="55">
        <v>33.75</v>
      </c>
      <c r="CV10" s="55">
        <v>33.4</v>
      </c>
      <c r="CW10" s="55">
        <v>32.700000000000003</v>
      </c>
      <c r="CX10" s="55">
        <v>31.95</v>
      </c>
      <c r="CY10" s="55">
        <v>30.85</v>
      </c>
      <c r="CZ10" s="55">
        <v>29.15</v>
      </c>
      <c r="DA10" s="55">
        <v>29.04</v>
      </c>
      <c r="DB10" s="55">
        <v>29.13</v>
      </c>
      <c r="DC10" s="55">
        <v>30.84</v>
      </c>
      <c r="DD10" s="55">
        <v>33.6</v>
      </c>
      <c r="DE10" s="55">
        <v>34.97</v>
      </c>
      <c r="DF10" s="55">
        <v>35.020000000000003</v>
      </c>
      <c r="DG10" s="55">
        <v>34.770000000000003</v>
      </c>
      <c r="DH10" s="55">
        <v>34.58</v>
      </c>
      <c r="DI10" s="55">
        <v>34.68</v>
      </c>
      <c r="DJ10" s="55">
        <v>34.65</v>
      </c>
      <c r="DK10" s="55">
        <v>32.99</v>
      </c>
      <c r="DL10" s="55">
        <v>36.1</v>
      </c>
      <c r="DM10" s="55">
        <v>37.56</v>
      </c>
      <c r="DN10" s="55">
        <v>37.700000000000003</v>
      </c>
      <c r="DO10" s="55">
        <v>40</v>
      </c>
      <c r="DP10" s="55">
        <v>41.74</v>
      </c>
      <c r="DQ10" s="55">
        <v>42.46</v>
      </c>
      <c r="DR10" s="55">
        <v>42.24</v>
      </c>
      <c r="DS10" s="55">
        <v>41.26</v>
      </c>
      <c r="DT10" s="55">
        <v>40.94</v>
      </c>
      <c r="DU10" s="55">
        <v>40.549999999999997</v>
      </c>
      <c r="DV10" s="55">
        <v>39.72</v>
      </c>
      <c r="DW10" s="55">
        <v>38.869999999999997</v>
      </c>
      <c r="DX10" s="55">
        <v>37.97</v>
      </c>
      <c r="DY10" s="55">
        <v>37.18</v>
      </c>
      <c r="DZ10" s="55">
        <v>37.090000000000003</v>
      </c>
      <c r="EA10" s="55">
        <v>36.44</v>
      </c>
      <c r="EB10" s="55">
        <v>35.14</v>
      </c>
      <c r="EC10" s="55">
        <v>33.99</v>
      </c>
      <c r="ED10" s="55">
        <v>32.479999999999997</v>
      </c>
      <c r="EE10" s="55">
        <v>31.52</v>
      </c>
      <c r="EF10" s="55">
        <v>31.52</v>
      </c>
      <c r="EG10" s="55">
        <v>30.79</v>
      </c>
      <c r="EH10" s="55">
        <v>30.85</v>
      </c>
      <c r="EI10" s="55">
        <v>29.83</v>
      </c>
      <c r="EJ10" s="55">
        <v>28.83</v>
      </c>
      <c r="EK10" s="55">
        <v>27.94</v>
      </c>
      <c r="EL10" s="55">
        <v>27.78</v>
      </c>
      <c r="EM10" s="55">
        <v>28.38</v>
      </c>
      <c r="EN10" s="55">
        <v>29.5</v>
      </c>
      <c r="EO10" s="55">
        <v>29.77</v>
      </c>
      <c r="EP10" s="55">
        <v>29.74</v>
      </c>
      <c r="EQ10" s="55">
        <v>28.87</v>
      </c>
      <c r="ER10" s="55">
        <v>28.13</v>
      </c>
      <c r="ES10" s="55">
        <v>27.31</v>
      </c>
      <c r="ET10" s="55">
        <v>25.74</v>
      </c>
      <c r="EU10" s="55">
        <v>23.96</v>
      </c>
      <c r="EV10" s="55">
        <v>23.22</v>
      </c>
      <c r="EW10" s="55">
        <v>23.42</v>
      </c>
      <c r="EX10" s="55">
        <v>24.3</v>
      </c>
      <c r="EY10" s="55">
        <v>26.37</v>
      </c>
      <c r="EZ10" s="55">
        <v>30.42</v>
      </c>
      <c r="FA10" s="55">
        <v>33.14</v>
      </c>
      <c r="FB10" s="55">
        <v>33.67</v>
      </c>
      <c r="FC10" s="55">
        <v>34.130000000000003</v>
      </c>
      <c r="FD10" s="55">
        <v>33.97</v>
      </c>
      <c r="FE10" s="55">
        <v>33.56</v>
      </c>
      <c r="FF10" s="55">
        <v>33.49</v>
      </c>
      <c r="FG10" s="55">
        <v>33.83</v>
      </c>
      <c r="FH10" s="55">
        <v>34.380000000000003</v>
      </c>
      <c r="FI10" s="55">
        <v>35.89</v>
      </c>
      <c r="FJ10" s="55">
        <v>37.44</v>
      </c>
      <c r="FK10" s="55">
        <v>39.39</v>
      </c>
      <c r="FL10" s="55">
        <v>40.340000000000003</v>
      </c>
      <c r="FM10" s="55">
        <v>40.520000000000003</v>
      </c>
      <c r="FN10" s="55">
        <v>39.96</v>
      </c>
      <c r="FO10" s="55">
        <v>36.76</v>
      </c>
      <c r="FP10" s="55">
        <v>34.880000000000003</v>
      </c>
      <c r="FQ10" s="55">
        <v>34.21</v>
      </c>
      <c r="FR10" s="55">
        <v>32.99</v>
      </c>
      <c r="FS10" s="55">
        <v>32.380000000000003</v>
      </c>
      <c r="FT10" s="55">
        <v>32.56</v>
      </c>
      <c r="FU10" s="55">
        <v>33.19</v>
      </c>
      <c r="FV10" s="55">
        <v>33.83</v>
      </c>
      <c r="FW10" s="55">
        <v>35.43</v>
      </c>
      <c r="FX10" s="55">
        <v>36.630000000000003</v>
      </c>
      <c r="FY10" s="55">
        <v>37.159999999999997</v>
      </c>
      <c r="FZ10" s="55">
        <v>36.47</v>
      </c>
      <c r="GA10" s="55">
        <v>35.47</v>
      </c>
      <c r="GB10" s="55">
        <v>36.22</v>
      </c>
      <c r="GC10" s="55">
        <v>34.979999999999997</v>
      </c>
      <c r="GD10" s="55">
        <v>34.49</v>
      </c>
      <c r="GE10" s="55">
        <v>33.97</v>
      </c>
      <c r="GF10" s="55">
        <v>33.46</v>
      </c>
      <c r="GG10" s="55">
        <v>32.93</v>
      </c>
      <c r="GH10" s="55">
        <v>33.01</v>
      </c>
      <c r="GI10" s="55">
        <v>33.880000000000003</v>
      </c>
      <c r="GJ10" s="55">
        <v>34.65</v>
      </c>
      <c r="GK10" s="55">
        <v>35.19</v>
      </c>
      <c r="GL10" s="55">
        <v>35.29</v>
      </c>
      <c r="GM10" s="55">
        <v>34.94</v>
      </c>
      <c r="GN10" s="55">
        <v>34.81</v>
      </c>
      <c r="GO10" s="55">
        <v>34.909999999999997</v>
      </c>
      <c r="GP10" s="55">
        <v>34.049999999999997</v>
      </c>
      <c r="GQ10" s="55">
        <v>32.520000000000003</v>
      </c>
      <c r="GR10" s="55">
        <v>31.96</v>
      </c>
      <c r="GS10" s="55">
        <v>31.82</v>
      </c>
      <c r="GT10" s="55">
        <v>32.020000000000003</v>
      </c>
      <c r="GU10" s="55">
        <v>33.24</v>
      </c>
      <c r="GV10" s="55">
        <v>34.840000000000003</v>
      </c>
      <c r="GW10" s="55">
        <v>35.049999999999997</v>
      </c>
      <c r="GX10" s="55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55">
        <v>26.49</v>
      </c>
      <c r="AN11" s="55">
        <v>26.52</v>
      </c>
      <c r="AO11" s="55">
        <v>26.62</v>
      </c>
      <c r="AP11" s="55">
        <v>26.94</v>
      </c>
      <c r="AQ11" s="55">
        <v>27.26</v>
      </c>
      <c r="AR11" s="55">
        <v>27.02</v>
      </c>
      <c r="AS11" s="55">
        <v>28.09</v>
      </c>
      <c r="AT11" s="55">
        <v>28.84</v>
      </c>
      <c r="AU11" s="55">
        <v>30.9</v>
      </c>
      <c r="AV11" s="55">
        <v>33.47</v>
      </c>
      <c r="AW11" s="55">
        <v>35.69</v>
      </c>
      <c r="AX11" s="55">
        <v>36.700000000000003</v>
      </c>
      <c r="AY11" s="55">
        <v>34.299999999999997</v>
      </c>
      <c r="AZ11" s="55">
        <v>33.799999999999997</v>
      </c>
      <c r="BA11" s="55">
        <v>33.22</v>
      </c>
      <c r="BB11" s="55">
        <v>32.43</v>
      </c>
      <c r="BC11" s="55">
        <v>31.46</v>
      </c>
      <c r="BD11" s="55">
        <v>30.73</v>
      </c>
      <c r="BE11" s="55">
        <v>31.14</v>
      </c>
      <c r="BF11" s="55">
        <v>30.32</v>
      </c>
      <c r="BG11" s="55">
        <v>29.46</v>
      </c>
      <c r="BH11" s="55">
        <v>27.16</v>
      </c>
      <c r="BI11" s="55">
        <v>25.78</v>
      </c>
      <c r="BJ11" s="55">
        <v>24.02</v>
      </c>
      <c r="BK11" s="55">
        <v>22.27</v>
      </c>
      <c r="BL11" s="55">
        <v>20.28</v>
      </c>
      <c r="BM11" s="55">
        <v>20.5</v>
      </c>
      <c r="BN11" s="55">
        <v>21.05</v>
      </c>
      <c r="BO11" s="55">
        <v>21</v>
      </c>
      <c r="BP11" s="55">
        <v>20.54</v>
      </c>
      <c r="BQ11" s="55">
        <v>21.33</v>
      </c>
      <c r="BR11" s="55">
        <v>22.45</v>
      </c>
      <c r="BS11" s="55">
        <v>22.73</v>
      </c>
      <c r="BT11" s="55">
        <v>23.18</v>
      </c>
      <c r="BU11" s="55">
        <v>25.23</v>
      </c>
      <c r="BV11" s="55">
        <v>25.73</v>
      </c>
      <c r="BW11" s="55">
        <v>26.02</v>
      </c>
      <c r="BX11" s="55">
        <v>26.6</v>
      </c>
      <c r="BY11" s="55">
        <v>26.92</v>
      </c>
      <c r="BZ11" s="55">
        <v>26.91</v>
      </c>
      <c r="CA11" s="55">
        <v>25.81</v>
      </c>
      <c r="CB11" s="55">
        <v>25.6</v>
      </c>
      <c r="CC11" s="55">
        <v>25.82</v>
      </c>
      <c r="CD11" s="55">
        <v>27.19</v>
      </c>
      <c r="CE11" s="55">
        <v>28.2</v>
      </c>
      <c r="CF11" s="55">
        <v>28.94</v>
      </c>
      <c r="CG11" s="55">
        <v>30.1</v>
      </c>
      <c r="CH11" s="55">
        <v>29.79</v>
      </c>
      <c r="CI11" s="55">
        <v>30.02</v>
      </c>
      <c r="CJ11" s="55">
        <v>30.26</v>
      </c>
      <c r="CK11" s="55">
        <v>30.28</v>
      </c>
      <c r="CL11" s="55">
        <v>30.24</v>
      </c>
      <c r="CM11" s="55">
        <v>30.24</v>
      </c>
      <c r="CN11" s="55">
        <v>29.9</v>
      </c>
      <c r="CO11" s="55">
        <v>30.08</v>
      </c>
      <c r="CP11" s="55">
        <v>29.13</v>
      </c>
      <c r="CQ11" s="55">
        <v>27.98</v>
      </c>
      <c r="CR11" s="55">
        <v>28.33</v>
      </c>
      <c r="CS11" s="55">
        <v>28.91</v>
      </c>
      <c r="CT11" s="55">
        <v>28.74</v>
      </c>
      <c r="CU11" s="55">
        <v>28.82</v>
      </c>
      <c r="CV11" s="55">
        <v>30.34</v>
      </c>
      <c r="CW11" s="55">
        <v>30.25</v>
      </c>
      <c r="CX11" s="55">
        <v>28.79</v>
      </c>
      <c r="CY11" s="55">
        <v>27.46</v>
      </c>
      <c r="CZ11" s="55">
        <v>26.84</v>
      </c>
      <c r="DA11" s="55">
        <v>27.34</v>
      </c>
      <c r="DB11" s="55">
        <v>28.19</v>
      </c>
      <c r="DC11" s="55">
        <v>28.13</v>
      </c>
      <c r="DD11" s="55">
        <v>28.95</v>
      </c>
      <c r="DE11" s="55">
        <v>29.73</v>
      </c>
      <c r="DF11" s="55">
        <v>30.1</v>
      </c>
      <c r="DG11" s="55">
        <v>29.75</v>
      </c>
      <c r="DH11" s="55">
        <v>29.63</v>
      </c>
      <c r="DI11" s="55">
        <v>30.02</v>
      </c>
      <c r="DJ11" s="55">
        <v>30.26</v>
      </c>
      <c r="DK11" s="55">
        <v>30.03</v>
      </c>
      <c r="DL11" s="55">
        <v>29.48</v>
      </c>
      <c r="DM11" s="55">
        <v>30.21</v>
      </c>
      <c r="DN11" s="55">
        <v>31.17</v>
      </c>
      <c r="DO11" s="55">
        <v>32.64</v>
      </c>
      <c r="DP11" s="55">
        <v>34.07</v>
      </c>
      <c r="DQ11" s="55">
        <v>36.549999999999997</v>
      </c>
      <c r="DR11" s="55">
        <v>37.17</v>
      </c>
      <c r="DS11" s="55">
        <v>35.799999999999997</v>
      </c>
      <c r="DT11" s="55">
        <v>35.6</v>
      </c>
      <c r="DU11" s="55">
        <v>35.159999999999997</v>
      </c>
      <c r="DV11" s="55">
        <v>33.83</v>
      </c>
      <c r="DW11" s="55">
        <v>32.94</v>
      </c>
      <c r="DX11" s="55">
        <v>32.43</v>
      </c>
      <c r="DY11" s="55">
        <v>32.04</v>
      </c>
      <c r="DZ11" s="55">
        <v>30.18</v>
      </c>
      <c r="EA11" s="55">
        <v>29.74</v>
      </c>
      <c r="EB11" s="55">
        <v>29.64</v>
      </c>
      <c r="EC11" s="55">
        <v>29.61</v>
      </c>
      <c r="ED11" s="55">
        <v>29.98</v>
      </c>
      <c r="EE11" s="55">
        <v>28.55</v>
      </c>
      <c r="EF11" s="55">
        <v>29.09</v>
      </c>
      <c r="EG11" s="55">
        <v>29.57</v>
      </c>
      <c r="EH11" s="55">
        <v>29.35</v>
      </c>
      <c r="EI11" s="55">
        <v>28.23</v>
      </c>
      <c r="EJ11" s="55">
        <v>26.98</v>
      </c>
      <c r="EK11" s="55">
        <v>26.96</v>
      </c>
      <c r="EL11" s="55">
        <v>26.54</v>
      </c>
      <c r="EM11" s="55">
        <v>26.56</v>
      </c>
      <c r="EN11" s="55">
        <v>27.31</v>
      </c>
      <c r="EO11" s="55">
        <v>27.41</v>
      </c>
      <c r="EP11" s="55">
        <v>27.39</v>
      </c>
      <c r="EQ11" s="55">
        <v>26.14</v>
      </c>
      <c r="ER11" s="55">
        <v>25.6</v>
      </c>
      <c r="ES11" s="55">
        <v>25.71</v>
      </c>
      <c r="ET11" s="55">
        <v>24.43</v>
      </c>
      <c r="EU11" s="55">
        <v>23.33</v>
      </c>
      <c r="EV11" s="55">
        <v>23.12</v>
      </c>
      <c r="EW11" s="55">
        <v>23.29</v>
      </c>
      <c r="EX11" s="55">
        <v>24.95</v>
      </c>
      <c r="EY11" s="55">
        <v>26.41</v>
      </c>
      <c r="EZ11" s="55">
        <v>28.3</v>
      </c>
      <c r="FA11" s="55">
        <v>29.62</v>
      </c>
      <c r="FB11" s="55">
        <v>30.67</v>
      </c>
      <c r="FC11" s="55">
        <v>30.21</v>
      </c>
      <c r="FD11" s="55">
        <v>30.57</v>
      </c>
      <c r="FE11" s="55">
        <v>30.52</v>
      </c>
      <c r="FF11" s="55">
        <v>30.66</v>
      </c>
      <c r="FG11" s="55">
        <v>30.95</v>
      </c>
      <c r="FH11" s="55">
        <v>31.25</v>
      </c>
      <c r="FI11" s="55">
        <v>31.64</v>
      </c>
      <c r="FJ11" s="55">
        <v>32.57</v>
      </c>
      <c r="FK11" s="55">
        <v>33.71</v>
      </c>
      <c r="FL11" s="55">
        <v>34.75</v>
      </c>
      <c r="FM11" s="55">
        <v>36.020000000000003</v>
      </c>
      <c r="FN11" s="55">
        <v>36.07</v>
      </c>
      <c r="FO11" s="55">
        <v>34.020000000000003</v>
      </c>
      <c r="FP11" s="55">
        <v>32.950000000000003</v>
      </c>
      <c r="FQ11" s="55">
        <v>32.409999999999997</v>
      </c>
      <c r="FR11" s="55">
        <v>31.96</v>
      </c>
      <c r="FS11" s="55">
        <v>30.69</v>
      </c>
      <c r="FT11" s="55">
        <v>30.4</v>
      </c>
      <c r="FU11" s="55">
        <v>30.42</v>
      </c>
      <c r="FV11" s="55">
        <v>30.72</v>
      </c>
      <c r="FW11" s="55">
        <v>31.6</v>
      </c>
      <c r="FX11" s="55">
        <v>32.57</v>
      </c>
      <c r="FY11" s="55">
        <v>32.85</v>
      </c>
      <c r="FZ11" s="55">
        <v>33.200000000000003</v>
      </c>
      <c r="GA11" s="55">
        <v>32.479999999999997</v>
      </c>
      <c r="GB11" s="55">
        <v>32.229999999999997</v>
      </c>
      <c r="GC11" s="55">
        <v>32.39</v>
      </c>
      <c r="GD11" s="55">
        <v>31.77</v>
      </c>
      <c r="GE11" s="55">
        <v>31.49</v>
      </c>
      <c r="GF11" s="55">
        <v>31.02</v>
      </c>
      <c r="GG11" s="55">
        <v>30.78</v>
      </c>
      <c r="GH11" s="55">
        <v>30.12</v>
      </c>
      <c r="GI11" s="55">
        <v>30.41</v>
      </c>
      <c r="GJ11" s="55">
        <v>31.42</v>
      </c>
      <c r="GK11" s="55">
        <v>32.85</v>
      </c>
      <c r="GL11" s="55">
        <v>33.33</v>
      </c>
      <c r="GM11" s="55">
        <v>32.76</v>
      </c>
      <c r="GN11" s="55">
        <v>32.54</v>
      </c>
      <c r="GO11" s="55">
        <v>31.17</v>
      </c>
      <c r="GP11" s="55">
        <v>29.55</v>
      </c>
      <c r="GQ11" s="55">
        <v>29.4</v>
      </c>
      <c r="GR11" s="55">
        <v>29.62</v>
      </c>
      <c r="GS11" s="55">
        <v>29.84</v>
      </c>
      <c r="GT11" s="55">
        <v>30.79</v>
      </c>
      <c r="GU11" s="55">
        <v>31.38</v>
      </c>
      <c r="GV11" s="55">
        <v>32.51</v>
      </c>
      <c r="GW11" s="55">
        <v>34.51</v>
      </c>
      <c r="GX11" s="55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56">
        <v>27.39</v>
      </c>
      <c r="AN12" s="56">
        <v>27.46</v>
      </c>
      <c r="AO12" s="56">
        <v>28.24</v>
      </c>
      <c r="AP12" s="56">
        <v>27.8</v>
      </c>
      <c r="AQ12" s="56">
        <v>27.57</v>
      </c>
      <c r="AR12" s="56">
        <v>27.2</v>
      </c>
      <c r="AS12" s="56">
        <v>27.75</v>
      </c>
      <c r="AT12" s="56">
        <v>27.82</v>
      </c>
      <c r="AU12" s="56">
        <v>28.85</v>
      </c>
      <c r="AV12" s="56">
        <v>30.9</v>
      </c>
      <c r="AW12" s="56">
        <v>32.68</v>
      </c>
      <c r="AX12" s="56">
        <v>33.729999999999997</v>
      </c>
      <c r="AY12" s="56">
        <v>35.22</v>
      </c>
      <c r="AZ12" s="56">
        <v>35.22</v>
      </c>
      <c r="BA12" s="56">
        <v>35.61</v>
      </c>
      <c r="BB12" s="56">
        <v>33.869999999999997</v>
      </c>
      <c r="BC12" s="56">
        <v>33.44</v>
      </c>
      <c r="BD12" s="56">
        <v>33.28</v>
      </c>
      <c r="BE12" s="56">
        <v>32.32</v>
      </c>
      <c r="BF12" s="56">
        <v>31.61</v>
      </c>
      <c r="BG12" s="56">
        <v>31.24</v>
      </c>
      <c r="BH12" s="56">
        <v>30.45</v>
      </c>
      <c r="BI12" s="56">
        <v>27.99</v>
      </c>
      <c r="BJ12" s="56">
        <v>27.3</v>
      </c>
      <c r="BK12" s="56">
        <v>24.39</v>
      </c>
      <c r="BL12" s="56">
        <v>21.39</v>
      </c>
      <c r="BM12" s="56">
        <v>18.7</v>
      </c>
      <c r="BN12" s="56">
        <v>17.68</v>
      </c>
      <c r="BO12" s="56">
        <v>17.670000000000002</v>
      </c>
      <c r="BP12" s="56">
        <v>18</v>
      </c>
      <c r="BQ12" s="56">
        <v>18.600000000000001</v>
      </c>
      <c r="BR12" s="56">
        <v>19.54</v>
      </c>
      <c r="BS12" s="56">
        <v>20.96</v>
      </c>
      <c r="BT12" s="56">
        <v>23.24</v>
      </c>
      <c r="BU12" s="56">
        <v>25.16</v>
      </c>
      <c r="BV12" s="56">
        <v>25.99</v>
      </c>
      <c r="BW12" s="56">
        <v>25.84</v>
      </c>
      <c r="BX12" s="56">
        <v>25.84</v>
      </c>
      <c r="BY12" s="56">
        <v>26.08</v>
      </c>
      <c r="BZ12" s="56">
        <v>26.03</v>
      </c>
      <c r="CA12" s="56">
        <v>26.09</v>
      </c>
      <c r="CB12" s="56">
        <v>26.35</v>
      </c>
      <c r="CC12" s="56">
        <v>26.59</v>
      </c>
      <c r="CD12" s="56">
        <v>26.96</v>
      </c>
      <c r="CE12" s="56">
        <v>27.93</v>
      </c>
      <c r="CF12" s="56">
        <v>29.27</v>
      </c>
      <c r="CG12" s="56">
        <v>29.93</v>
      </c>
      <c r="CH12" s="56">
        <v>30.57</v>
      </c>
      <c r="CI12" s="56">
        <v>30.86</v>
      </c>
      <c r="CJ12" s="56">
        <v>31.21</v>
      </c>
      <c r="CK12" s="56">
        <v>31.21</v>
      </c>
      <c r="CL12" s="56">
        <v>31.79</v>
      </c>
      <c r="CM12" s="56">
        <v>31.64</v>
      </c>
      <c r="CN12" s="56">
        <v>31.61</v>
      </c>
      <c r="CO12" s="56">
        <v>31.39</v>
      </c>
      <c r="CP12" s="56">
        <v>31.58</v>
      </c>
      <c r="CQ12" s="56">
        <v>31.65</v>
      </c>
      <c r="CR12" s="56">
        <v>32.01</v>
      </c>
      <c r="CS12" s="56">
        <v>32.31</v>
      </c>
      <c r="CT12" s="56">
        <v>32.21</v>
      </c>
      <c r="CU12" s="56">
        <v>31.72</v>
      </c>
      <c r="CV12" s="56">
        <v>31.63</v>
      </c>
      <c r="CW12" s="56">
        <v>30.84</v>
      </c>
      <c r="CX12" s="56">
        <v>29.75</v>
      </c>
      <c r="CY12" s="56">
        <v>30.52</v>
      </c>
      <c r="CZ12" s="56">
        <v>27.69</v>
      </c>
      <c r="DA12" s="56">
        <v>27.18</v>
      </c>
      <c r="DB12" s="56">
        <v>27.24</v>
      </c>
      <c r="DC12" s="56">
        <v>28.05</v>
      </c>
      <c r="DD12" s="56">
        <v>29.33</v>
      </c>
      <c r="DE12" s="56">
        <v>30.43</v>
      </c>
      <c r="DF12" s="56">
        <v>31.03</v>
      </c>
      <c r="DG12" s="56">
        <v>31.4</v>
      </c>
      <c r="DH12" s="56">
        <v>31.66</v>
      </c>
      <c r="DI12" s="56">
        <v>31.73</v>
      </c>
      <c r="DJ12" s="56">
        <v>31.78</v>
      </c>
      <c r="DK12" s="56">
        <v>31.54</v>
      </c>
      <c r="DL12" s="56">
        <v>31.72</v>
      </c>
      <c r="DM12" s="56">
        <v>32.020000000000003</v>
      </c>
      <c r="DN12" s="56">
        <v>32.28</v>
      </c>
      <c r="DO12" s="56">
        <v>33.299999999999997</v>
      </c>
      <c r="DP12" s="56">
        <v>34.409999999999997</v>
      </c>
      <c r="DQ12" s="56">
        <v>35.03</v>
      </c>
      <c r="DR12" s="56">
        <v>35.549999999999997</v>
      </c>
      <c r="DS12" s="56">
        <v>35.799999999999997</v>
      </c>
      <c r="DT12" s="56">
        <v>35.950000000000003</v>
      </c>
      <c r="DU12" s="56">
        <v>35.799999999999997</v>
      </c>
      <c r="DV12" s="56">
        <v>35.049999999999997</v>
      </c>
      <c r="DW12" s="56">
        <v>34.47</v>
      </c>
      <c r="DX12" s="56">
        <v>33.630000000000003</v>
      </c>
      <c r="DY12" s="56">
        <v>33.18</v>
      </c>
      <c r="DZ12" s="56">
        <v>32.840000000000003</v>
      </c>
      <c r="EA12" s="56">
        <v>32.630000000000003</v>
      </c>
      <c r="EB12" s="56">
        <v>32.49</v>
      </c>
      <c r="EC12" s="56">
        <v>32.06</v>
      </c>
      <c r="ED12" s="56">
        <v>31.79</v>
      </c>
      <c r="EE12" s="56">
        <v>30.79</v>
      </c>
      <c r="EF12" s="56">
        <v>29.92</v>
      </c>
      <c r="EG12" s="56">
        <v>29.41</v>
      </c>
      <c r="EH12" s="56">
        <v>29.08</v>
      </c>
      <c r="EI12" s="56">
        <v>27.89</v>
      </c>
      <c r="EJ12" s="56">
        <v>27</v>
      </c>
      <c r="EK12" s="56">
        <v>26.43</v>
      </c>
      <c r="EL12" s="56">
        <v>26.25</v>
      </c>
      <c r="EM12" s="56">
        <v>26.63</v>
      </c>
      <c r="EN12" s="56">
        <v>27.08</v>
      </c>
      <c r="EO12" s="56">
        <v>27.41</v>
      </c>
      <c r="EP12" s="56">
        <v>27.43</v>
      </c>
      <c r="EQ12" s="56">
        <v>27.53</v>
      </c>
      <c r="ER12" s="56">
        <v>26.83</v>
      </c>
      <c r="ES12" s="56">
        <v>25.89</v>
      </c>
      <c r="ET12" s="56">
        <v>24.72</v>
      </c>
      <c r="EU12" s="56">
        <v>23.67</v>
      </c>
      <c r="EV12" s="56">
        <v>23.17</v>
      </c>
      <c r="EW12" s="56">
        <v>23.12</v>
      </c>
      <c r="EX12" s="56">
        <v>23.39</v>
      </c>
      <c r="EY12" s="56">
        <v>24.21</v>
      </c>
      <c r="EZ12" s="56">
        <v>25.78</v>
      </c>
      <c r="FA12" s="56">
        <v>27.05</v>
      </c>
      <c r="FB12" s="56">
        <v>28.29</v>
      </c>
      <c r="FC12" s="56">
        <v>29.15</v>
      </c>
      <c r="FD12" s="56">
        <v>29.52</v>
      </c>
      <c r="FE12" s="56">
        <v>29.51</v>
      </c>
      <c r="FF12" s="56">
        <v>29.79</v>
      </c>
      <c r="FG12" s="56">
        <v>29.86</v>
      </c>
      <c r="FH12" s="56">
        <v>29.99</v>
      </c>
      <c r="FI12" s="56">
        <v>30.49</v>
      </c>
      <c r="FJ12" s="56">
        <v>30.91</v>
      </c>
      <c r="FK12" s="56">
        <v>31.97</v>
      </c>
      <c r="FL12" s="56">
        <v>33.06</v>
      </c>
      <c r="FM12" s="56">
        <v>33.61</v>
      </c>
      <c r="FN12" s="56">
        <v>33.97</v>
      </c>
      <c r="FO12" s="56">
        <v>33.71</v>
      </c>
      <c r="FP12" s="56">
        <v>33.020000000000003</v>
      </c>
      <c r="FQ12" s="56">
        <v>32.42</v>
      </c>
      <c r="FR12" s="56">
        <v>30.87</v>
      </c>
      <c r="FS12" s="56">
        <v>30.65</v>
      </c>
      <c r="FT12" s="56">
        <v>30.59</v>
      </c>
      <c r="FU12" s="56">
        <v>30.77</v>
      </c>
      <c r="FV12" s="56">
        <v>30.82</v>
      </c>
      <c r="FW12" s="56">
        <v>31.71</v>
      </c>
      <c r="FX12" s="56">
        <v>32.450000000000003</v>
      </c>
      <c r="FY12" s="56">
        <v>32.92</v>
      </c>
      <c r="FZ12" s="56">
        <v>33.159999999999997</v>
      </c>
      <c r="GA12" s="56">
        <v>33.26</v>
      </c>
      <c r="GB12" s="56">
        <v>33.03</v>
      </c>
      <c r="GC12" s="56">
        <v>32.78</v>
      </c>
      <c r="GD12" s="56">
        <v>32.6</v>
      </c>
      <c r="GE12" s="56">
        <v>32.950000000000003</v>
      </c>
      <c r="GF12" s="56">
        <v>32.18</v>
      </c>
      <c r="GG12" s="56">
        <v>31.99</v>
      </c>
      <c r="GH12" s="56">
        <v>31.67</v>
      </c>
      <c r="GI12" s="56">
        <v>32.26</v>
      </c>
      <c r="GJ12" s="56">
        <v>32.68</v>
      </c>
      <c r="GK12" s="56">
        <v>33.03</v>
      </c>
      <c r="GL12" s="56">
        <v>33.130000000000003</v>
      </c>
      <c r="GM12" s="56">
        <v>33.229999999999997</v>
      </c>
      <c r="GN12" s="56">
        <v>33.28</v>
      </c>
      <c r="GO12" s="56">
        <v>33.21</v>
      </c>
      <c r="GP12" s="56">
        <v>32.89</v>
      </c>
      <c r="GQ12" s="56">
        <v>32.08</v>
      </c>
      <c r="GR12" s="56">
        <v>31.84</v>
      </c>
      <c r="GS12" s="56">
        <v>31.62</v>
      </c>
      <c r="GT12" s="56">
        <v>31.59</v>
      </c>
      <c r="GU12" s="56">
        <v>31.75</v>
      </c>
      <c r="GV12" s="56">
        <v>32.380000000000003</v>
      </c>
      <c r="GW12" s="56">
        <v>32.39</v>
      </c>
      <c r="GX12" s="56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57">
        <v>26.9</v>
      </c>
      <c r="AN13" s="57">
        <v>27.18</v>
      </c>
      <c r="AO13" s="57">
        <v>27.03</v>
      </c>
      <c r="AP13" s="57">
        <v>27.08</v>
      </c>
      <c r="AQ13" s="57">
        <v>26.9</v>
      </c>
      <c r="AR13" s="57">
        <v>26.6</v>
      </c>
      <c r="AS13" s="57">
        <v>27.06</v>
      </c>
      <c r="AT13" s="57">
        <v>28.24</v>
      </c>
      <c r="AU13" s="57">
        <v>29.95</v>
      </c>
      <c r="AV13" s="57">
        <v>33.380000000000003</v>
      </c>
      <c r="AW13" s="57">
        <v>36.35</v>
      </c>
      <c r="AX13" s="57">
        <v>36.96</v>
      </c>
      <c r="AY13" s="57">
        <v>36.99</v>
      </c>
      <c r="AZ13" s="57">
        <v>37.479999999999997</v>
      </c>
      <c r="BA13" s="57">
        <v>37.65</v>
      </c>
      <c r="BB13" s="57">
        <v>35.56</v>
      </c>
      <c r="BC13" s="57">
        <v>33.9</v>
      </c>
      <c r="BD13" s="57">
        <v>34.26</v>
      </c>
      <c r="BE13" s="57">
        <v>33.409999999999997</v>
      </c>
      <c r="BF13" s="57">
        <v>31.62</v>
      </c>
      <c r="BG13" s="57">
        <v>30.74</v>
      </c>
      <c r="BH13" s="57">
        <v>29.31</v>
      </c>
      <c r="BI13" s="57">
        <v>27.55</v>
      </c>
      <c r="BJ13" s="57">
        <v>25.46</v>
      </c>
      <c r="BK13" s="57">
        <v>23.04</v>
      </c>
      <c r="BL13" s="57">
        <v>21.12</v>
      </c>
      <c r="BM13" s="57">
        <v>21.7</v>
      </c>
      <c r="BN13" s="57">
        <v>22.04</v>
      </c>
      <c r="BO13" s="57">
        <v>21.92</v>
      </c>
      <c r="BP13" s="57">
        <v>21.81</v>
      </c>
      <c r="BQ13" s="57">
        <v>22.25</v>
      </c>
      <c r="BR13" s="57">
        <v>22.42</v>
      </c>
      <c r="BS13" s="57">
        <v>23</v>
      </c>
      <c r="BT13" s="57">
        <v>23.24</v>
      </c>
      <c r="BU13" s="57">
        <v>24.1</v>
      </c>
      <c r="BV13" s="57">
        <v>24.88</v>
      </c>
      <c r="BW13" s="57">
        <v>25.71</v>
      </c>
      <c r="BX13" s="57">
        <v>26.52</v>
      </c>
      <c r="BY13" s="57">
        <v>27.29</v>
      </c>
      <c r="BZ13" s="57">
        <v>27.82</v>
      </c>
      <c r="CA13" s="57">
        <v>27.9</v>
      </c>
      <c r="CB13" s="57">
        <v>27.76</v>
      </c>
      <c r="CC13" s="57">
        <v>28.35</v>
      </c>
      <c r="CD13" s="57">
        <v>28.13</v>
      </c>
      <c r="CE13" s="57">
        <v>30.1</v>
      </c>
      <c r="CF13" s="57">
        <v>27.6</v>
      </c>
      <c r="CG13" s="57">
        <v>31.18</v>
      </c>
      <c r="CH13" s="57">
        <v>31.02</v>
      </c>
      <c r="CI13" s="57">
        <v>32.19</v>
      </c>
      <c r="CJ13" s="57">
        <v>32.19</v>
      </c>
      <c r="CK13" s="57">
        <v>32.71</v>
      </c>
      <c r="CL13" s="57">
        <v>33</v>
      </c>
      <c r="CM13" s="57">
        <v>33.020000000000003</v>
      </c>
      <c r="CN13" s="57">
        <v>33.15</v>
      </c>
      <c r="CO13" s="57">
        <v>33.159999999999997</v>
      </c>
      <c r="CP13" s="57">
        <v>33.159999999999997</v>
      </c>
      <c r="CQ13" s="57">
        <v>32.86</v>
      </c>
      <c r="CR13" s="57">
        <v>32.86</v>
      </c>
      <c r="CS13" s="57">
        <v>32.01</v>
      </c>
      <c r="CT13" s="57">
        <v>31.98</v>
      </c>
      <c r="CU13" s="57">
        <v>31.98</v>
      </c>
      <c r="CV13" s="57">
        <v>32.270000000000003</v>
      </c>
      <c r="CW13" s="57">
        <v>32.14</v>
      </c>
      <c r="CX13" s="57">
        <v>30.71</v>
      </c>
      <c r="CY13" s="57">
        <v>28.96</v>
      </c>
      <c r="CZ13" s="57">
        <v>27.73</v>
      </c>
      <c r="DA13" s="57">
        <v>27.51</v>
      </c>
      <c r="DB13" s="57">
        <v>28.06</v>
      </c>
      <c r="DC13" s="57">
        <v>28.72</v>
      </c>
      <c r="DD13" s="57">
        <v>29.19</v>
      </c>
      <c r="DE13" s="57">
        <v>29.49</v>
      </c>
      <c r="DF13" s="57">
        <v>30.1</v>
      </c>
      <c r="DG13" s="57">
        <v>32</v>
      </c>
      <c r="DH13" s="57">
        <v>31.4</v>
      </c>
      <c r="DI13" s="57">
        <v>31.75</v>
      </c>
      <c r="DJ13" s="57">
        <v>31.8</v>
      </c>
      <c r="DK13" s="57">
        <v>32.03</v>
      </c>
      <c r="DL13" s="57">
        <v>32.020000000000003</v>
      </c>
      <c r="DM13" s="57">
        <v>32.229999999999997</v>
      </c>
      <c r="DN13" s="57">
        <v>32.79</v>
      </c>
      <c r="DO13" s="57">
        <v>33.94</v>
      </c>
      <c r="DP13" s="57">
        <v>35.06</v>
      </c>
      <c r="DQ13" s="57">
        <v>33.57</v>
      </c>
      <c r="DR13" s="57">
        <v>33.57</v>
      </c>
      <c r="DS13" s="57">
        <v>34.24</v>
      </c>
      <c r="DT13" s="57">
        <v>34.47</v>
      </c>
      <c r="DU13" s="57">
        <v>34.64</v>
      </c>
      <c r="DV13" s="57">
        <v>34.46</v>
      </c>
      <c r="DW13" s="57">
        <v>34.11</v>
      </c>
      <c r="DX13" s="57">
        <v>33.729999999999997</v>
      </c>
      <c r="DY13" s="57">
        <v>33.54</v>
      </c>
      <c r="DZ13" s="57">
        <v>32.54</v>
      </c>
      <c r="EA13" s="57">
        <v>31.99</v>
      </c>
      <c r="EB13" s="57">
        <v>30.93</v>
      </c>
      <c r="EC13" s="57">
        <v>31.19</v>
      </c>
      <c r="ED13" s="57">
        <v>31.13</v>
      </c>
      <c r="EE13" s="57">
        <v>29.76</v>
      </c>
      <c r="EF13" s="57">
        <v>29.57</v>
      </c>
      <c r="EG13" s="57">
        <v>29.55</v>
      </c>
      <c r="EH13" s="57">
        <v>28.9</v>
      </c>
      <c r="EI13" s="57">
        <v>27.57</v>
      </c>
      <c r="EJ13" s="57">
        <v>26.6</v>
      </c>
      <c r="EK13" s="57">
        <v>25.87</v>
      </c>
      <c r="EL13" s="57">
        <v>25.32</v>
      </c>
      <c r="EM13" s="57">
        <v>25.42</v>
      </c>
      <c r="EN13" s="57">
        <v>26.01</v>
      </c>
      <c r="EO13" s="57">
        <v>26.4</v>
      </c>
      <c r="EP13" s="57">
        <v>26.7</v>
      </c>
      <c r="EQ13" s="57">
        <v>26.37</v>
      </c>
      <c r="ER13" s="57">
        <v>25.49</v>
      </c>
      <c r="ES13" s="57">
        <v>24.51</v>
      </c>
      <c r="ET13" s="57">
        <v>23.56</v>
      </c>
      <c r="EU13" s="57">
        <v>22.52</v>
      </c>
      <c r="EV13" s="57">
        <v>22.02</v>
      </c>
      <c r="EW13" s="57">
        <v>21.96</v>
      </c>
      <c r="EX13" s="57">
        <v>22.34</v>
      </c>
      <c r="EY13" s="57">
        <v>23.13</v>
      </c>
      <c r="EZ13" s="57">
        <v>24.36</v>
      </c>
      <c r="FA13" s="57">
        <v>25.68</v>
      </c>
      <c r="FB13" s="57">
        <v>27.02</v>
      </c>
      <c r="FC13" s="57">
        <v>28</v>
      </c>
      <c r="FD13" s="57">
        <v>28.79</v>
      </c>
      <c r="FE13" s="57">
        <v>29.26</v>
      </c>
      <c r="FF13" s="57">
        <v>29.88</v>
      </c>
      <c r="FG13" s="57">
        <v>30.42</v>
      </c>
      <c r="FH13" s="57">
        <v>31.02</v>
      </c>
      <c r="FI13" s="57">
        <v>31.53</v>
      </c>
      <c r="FJ13" s="57">
        <v>31.6</v>
      </c>
      <c r="FK13" s="57">
        <v>33.08</v>
      </c>
      <c r="FL13" s="57">
        <v>34.68</v>
      </c>
      <c r="FM13" s="57">
        <v>35.21</v>
      </c>
      <c r="FN13" s="57">
        <v>35.4</v>
      </c>
      <c r="FO13" s="57">
        <v>34.479999999999997</v>
      </c>
      <c r="FP13" s="57">
        <v>33.82</v>
      </c>
      <c r="FQ13" s="57">
        <v>32.82</v>
      </c>
      <c r="FR13" s="57">
        <v>32.049999999999997</v>
      </c>
      <c r="FS13" s="57">
        <v>31.21</v>
      </c>
      <c r="FT13" s="57">
        <v>30.78</v>
      </c>
      <c r="FU13" s="57">
        <v>28.23</v>
      </c>
      <c r="FV13" s="57">
        <v>31.17</v>
      </c>
      <c r="FW13" s="57">
        <v>31.96</v>
      </c>
      <c r="FX13" s="57">
        <v>32.82</v>
      </c>
      <c r="FY13" s="57">
        <v>33.54</v>
      </c>
      <c r="FZ13" s="57">
        <v>34.5</v>
      </c>
      <c r="GA13" s="57">
        <v>34.659999999999997</v>
      </c>
      <c r="GB13" s="57">
        <v>34.17</v>
      </c>
      <c r="GC13" s="57">
        <v>34.21</v>
      </c>
      <c r="GD13" s="57">
        <v>33.71</v>
      </c>
      <c r="GE13" s="57">
        <v>33.42</v>
      </c>
      <c r="GF13" s="57">
        <v>32.99</v>
      </c>
      <c r="GG13" s="57">
        <v>32.83</v>
      </c>
      <c r="GH13" s="57">
        <v>32.39</v>
      </c>
      <c r="GI13" s="57">
        <v>32.56</v>
      </c>
      <c r="GJ13" s="57">
        <v>33.270000000000003</v>
      </c>
      <c r="GK13" s="57">
        <v>33.950000000000003</v>
      </c>
      <c r="GL13" s="57">
        <v>34.25</v>
      </c>
      <c r="GM13" s="57">
        <v>34.58</v>
      </c>
      <c r="GN13" s="57">
        <v>34.479999999999997</v>
      </c>
      <c r="GO13" s="57">
        <v>32.43</v>
      </c>
      <c r="GP13" s="57">
        <v>30.82</v>
      </c>
      <c r="GQ13" s="57">
        <v>29.87</v>
      </c>
      <c r="GR13" s="57">
        <v>30.24</v>
      </c>
      <c r="GS13" s="57">
        <v>30.26</v>
      </c>
      <c r="GT13" s="57">
        <v>30.74</v>
      </c>
      <c r="GU13" s="57">
        <v>30.49</v>
      </c>
      <c r="GV13" s="57">
        <v>30.64</v>
      </c>
      <c r="GW13" s="57">
        <v>31.99</v>
      </c>
      <c r="GX13" s="57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519"/>
      <c r="CG15" s="520" t="s">
        <v>313</v>
      </c>
      <c r="CH15" s="531" t="s">
        <v>314</v>
      </c>
    </row>
    <row r="16" spans="2:206" x14ac:dyDescent="0.2">
      <c r="CF16" s="599" t="s">
        <v>185</v>
      </c>
      <c r="CG16" s="599">
        <v>62</v>
      </c>
      <c r="CH16" s="600">
        <v>53.03</v>
      </c>
    </row>
    <row r="17" spans="3:86" x14ac:dyDescent="0.2">
      <c r="Z17" s="31"/>
      <c r="CF17" s="404" t="s">
        <v>183</v>
      </c>
      <c r="CG17" s="404">
        <v>58.22</v>
      </c>
      <c r="CH17" s="160">
        <v>58.67</v>
      </c>
    </row>
    <row r="18" spans="3:86" x14ac:dyDescent="0.2">
      <c r="CF18" s="404" t="s">
        <v>126</v>
      </c>
      <c r="CG18" s="404">
        <v>49.03</v>
      </c>
      <c r="CH18" s="160">
        <v>35.64</v>
      </c>
    </row>
    <row r="19" spans="3:86" x14ac:dyDescent="0.2">
      <c r="CF19" s="404" t="s">
        <v>131</v>
      </c>
      <c r="CG19" s="404">
        <v>45.73</v>
      </c>
      <c r="CH19" s="160">
        <v>32.869999999999997</v>
      </c>
    </row>
    <row r="20" spans="3:86" x14ac:dyDescent="0.2">
      <c r="CF20" s="404" t="s">
        <v>248</v>
      </c>
      <c r="CG20" s="404">
        <v>45</v>
      </c>
      <c r="CH20" s="160">
        <v>34.25</v>
      </c>
    </row>
    <row r="21" spans="3:86" x14ac:dyDescent="0.2">
      <c r="CF21" s="404" t="s">
        <v>128</v>
      </c>
      <c r="CG21" s="404">
        <v>44.23</v>
      </c>
      <c r="CH21" s="160">
        <v>31.41</v>
      </c>
    </row>
    <row r="22" spans="3:86" x14ac:dyDescent="0.2">
      <c r="CF22" s="404" t="s">
        <v>155</v>
      </c>
      <c r="CG22" s="404">
        <v>44.22</v>
      </c>
      <c r="CH22" s="160">
        <v>38.549999999999997</v>
      </c>
    </row>
    <row r="23" spans="3:86" x14ac:dyDescent="0.2">
      <c r="CF23" s="404" t="s">
        <v>135</v>
      </c>
      <c r="CG23" s="404">
        <v>43.68</v>
      </c>
      <c r="CH23" s="160">
        <v>33.74</v>
      </c>
    </row>
    <row r="24" spans="3:86" x14ac:dyDescent="0.2">
      <c r="CF24" s="404" t="s">
        <v>77</v>
      </c>
      <c r="CG24" s="404">
        <v>43.02</v>
      </c>
      <c r="CH24" s="160">
        <v>34.71</v>
      </c>
    </row>
    <row r="25" spans="3:86" x14ac:dyDescent="0.2">
      <c r="CF25" s="404" t="s">
        <v>144</v>
      </c>
      <c r="CG25" s="404">
        <v>42.9</v>
      </c>
      <c r="CH25" s="160">
        <v>36.68</v>
      </c>
    </row>
    <row r="26" spans="3:86" x14ac:dyDescent="0.2">
      <c r="CF26" s="404" t="s">
        <v>130</v>
      </c>
      <c r="CG26" s="404">
        <v>42.4</v>
      </c>
      <c r="CH26" s="160">
        <v>39.32</v>
      </c>
    </row>
    <row r="27" spans="3:86" x14ac:dyDescent="0.2">
      <c r="CF27" s="404" t="s">
        <v>137</v>
      </c>
      <c r="CG27" s="404">
        <v>42.38</v>
      </c>
      <c r="CH27" s="160">
        <v>38.840000000000003</v>
      </c>
    </row>
    <row r="28" spans="3:86" x14ac:dyDescent="0.2">
      <c r="CF28" s="404" t="s">
        <v>146</v>
      </c>
      <c r="CG28" s="404">
        <v>41.72</v>
      </c>
      <c r="CH28" s="160">
        <v>29.18</v>
      </c>
    </row>
    <row r="29" spans="3:86" x14ac:dyDescent="0.2">
      <c r="CF29" s="404" t="s">
        <v>76</v>
      </c>
      <c r="CG29" s="404">
        <v>40.729999999999997</v>
      </c>
      <c r="CH29" s="160">
        <v>36.94</v>
      </c>
    </row>
    <row r="30" spans="3:86" x14ac:dyDescent="0.2">
      <c r="CF30" s="404" t="s">
        <v>138</v>
      </c>
      <c r="CG30" s="404">
        <v>40.409999999999997</v>
      </c>
      <c r="CH30" s="160">
        <v>32.44</v>
      </c>
    </row>
    <row r="31" spans="3:86" x14ac:dyDescent="0.2">
      <c r="CF31" s="601" t="s">
        <v>78</v>
      </c>
      <c r="CG31" s="601">
        <v>40.090000000000003</v>
      </c>
      <c r="CH31" s="602">
        <v>32.909999999999997</v>
      </c>
    </row>
    <row r="32" spans="3:86" ht="14.25" x14ac:dyDescent="0.2">
      <c r="C32" s="24" t="s">
        <v>246</v>
      </c>
      <c r="CF32" s="404" t="s">
        <v>125</v>
      </c>
      <c r="CG32" s="404">
        <v>39.89</v>
      </c>
      <c r="CH32" s="160">
        <v>35.97</v>
      </c>
    </row>
    <row r="33" spans="84:86" x14ac:dyDescent="0.2">
      <c r="CF33" s="404" t="s">
        <v>80</v>
      </c>
      <c r="CG33" s="404">
        <v>39.82</v>
      </c>
      <c r="CH33" s="160">
        <v>32.76</v>
      </c>
    </row>
    <row r="34" spans="84:86" x14ac:dyDescent="0.2">
      <c r="CF34" s="404" t="s">
        <v>173</v>
      </c>
      <c r="CG34" s="404">
        <v>38.67</v>
      </c>
      <c r="CH34" s="160">
        <v>29.66</v>
      </c>
    </row>
    <row r="35" spans="84:86" x14ac:dyDescent="0.2">
      <c r="CF35" s="404" t="s">
        <v>134</v>
      </c>
      <c r="CG35" s="404">
        <v>37.61</v>
      </c>
      <c r="CH35" s="160">
        <v>32.54</v>
      </c>
    </row>
    <row r="36" spans="84:86" x14ac:dyDescent="0.2">
      <c r="CF36" s="404" t="s">
        <v>79</v>
      </c>
      <c r="CG36" s="404">
        <v>37.18</v>
      </c>
      <c r="CH36" s="160">
        <v>32.17</v>
      </c>
    </row>
    <row r="37" spans="84:86" x14ac:dyDescent="0.2">
      <c r="CF37" s="404" t="s">
        <v>180</v>
      </c>
      <c r="CG37" s="404">
        <v>36.14</v>
      </c>
      <c r="CH37" s="160">
        <v>33.869999999999997</v>
      </c>
    </row>
    <row r="38" spans="84:86" x14ac:dyDescent="0.2">
      <c r="CF38" s="404" t="s">
        <v>127</v>
      </c>
      <c r="CG38" s="404">
        <v>36.020000000000003</v>
      </c>
      <c r="CH38" s="160">
        <v>33.01</v>
      </c>
    </row>
    <row r="39" spans="84:86" x14ac:dyDescent="0.2">
      <c r="CF39" s="404" t="s">
        <v>187</v>
      </c>
      <c r="CG39" s="404">
        <v>36.01</v>
      </c>
      <c r="CH39" s="160">
        <v>30.78</v>
      </c>
    </row>
    <row r="40" spans="84:86" x14ac:dyDescent="0.2">
      <c r="CF40" s="404" t="s">
        <v>186</v>
      </c>
      <c r="CG40" s="404">
        <v>35.93</v>
      </c>
      <c r="CH40" s="160">
        <v>31.95</v>
      </c>
    </row>
    <row r="41" spans="84:86" ht="13.5" thickBot="1" x14ac:dyDescent="0.25">
      <c r="CF41" s="404" t="s">
        <v>142</v>
      </c>
      <c r="CG41" s="404">
        <v>34.19</v>
      </c>
      <c r="CH41" s="160">
        <v>30.39</v>
      </c>
    </row>
    <row r="42" spans="84:86" ht="13.5" thickBot="1" x14ac:dyDescent="0.25">
      <c r="CF42" s="521" t="s">
        <v>188</v>
      </c>
      <c r="CG42" s="521">
        <v>42</v>
      </c>
      <c r="CH42" s="532">
        <v>34.869999999999997</v>
      </c>
    </row>
    <row r="43" spans="84:86" x14ac:dyDescent="0.2">
      <c r="CF43" s="120"/>
      <c r="CG43" s="120"/>
      <c r="CH43" s="120"/>
    </row>
    <row r="44" spans="84:86" x14ac:dyDescent="0.2">
      <c r="CF44" s="405"/>
      <c r="CG44" s="405"/>
      <c r="CH44" s="405"/>
    </row>
    <row r="45" spans="84:86" x14ac:dyDescent="0.2">
      <c r="CF45" s="120"/>
      <c r="CG45" s="120"/>
      <c r="CH45" s="120"/>
    </row>
    <row r="46" spans="84:86" ht="13.5" thickBot="1" x14ac:dyDescent="0.25"/>
    <row r="47" spans="84:86" ht="13.5" thickBot="1" x14ac:dyDescent="0.25">
      <c r="CF47" s="519"/>
      <c r="CG47" s="591" t="s">
        <v>295</v>
      </c>
      <c r="CH47" s="592" t="s">
        <v>268</v>
      </c>
    </row>
    <row r="48" spans="84:86" x14ac:dyDescent="0.2">
      <c r="CF48" s="587" t="s">
        <v>183</v>
      </c>
      <c r="CG48" s="588">
        <v>57.72</v>
      </c>
      <c r="CH48" s="588">
        <v>57.86</v>
      </c>
    </row>
    <row r="49" spans="2:86" x14ac:dyDescent="0.2">
      <c r="B49" s="29"/>
      <c r="C49" s="29"/>
      <c r="D49" s="29"/>
      <c r="E49" s="29"/>
      <c r="CF49" s="404" t="s">
        <v>126</v>
      </c>
      <c r="CG49" s="160">
        <v>40.33</v>
      </c>
      <c r="CH49" s="160">
        <v>34.39</v>
      </c>
    </row>
    <row r="50" spans="2:86" x14ac:dyDescent="0.2">
      <c r="CF50" s="404" t="s">
        <v>130</v>
      </c>
      <c r="CG50" s="160">
        <v>39.71</v>
      </c>
      <c r="CH50" s="160">
        <v>37.81</v>
      </c>
    </row>
    <row r="51" spans="2:86" x14ac:dyDescent="0.2">
      <c r="CF51" s="404" t="s">
        <v>155</v>
      </c>
      <c r="CG51" s="160">
        <v>39.47</v>
      </c>
      <c r="CH51" s="160">
        <v>38.65</v>
      </c>
    </row>
    <row r="52" spans="2:86" x14ac:dyDescent="0.2">
      <c r="CF52" s="404" t="s">
        <v>137</v>
      </c>
      <c r="CG52" s="160">
        <v>39.24</v>
      </c>
      <c r="CH52" s="160">
        <v>38.81</v>
      </c>
    </row>
    <row r="53" spans="2:86" x14ac:dyDescent="0.2">
      <c r="CF53" s="404" t="s">
        <v>144</v>
      </c>
      <c r="CG53" s="160">
        <v>39.06</v>
      </c>
      <c r="CH53" s="160">
        <v>35.31</v>
      </c>
    </row>
    <row r="54" spans="2:86" x14ac:dyDescent="0.2">
      <c r="CF54" s="404" t="s">
        <v>135</v>
      </c>
      <c r="CG54" s="160">
        <v>37.85</v>
      </c>
      <c r="CH54" s="160">
        <v>34.159999999999997</v>
      </c>
    </row>
    <row r="55" spans="2:86" x14ac:dyDescent="0.2">
      <c r="CF55" s="404" t="s">
        <v>248</v>
      </c>
      <c r="CG55" s="160">
        <v>37.81</v>
      </c>
      <c r="CH55" s="160">
        <v>34.33</v>
      </c>
    </row>
    <row r="56" spans="2:86" x14ac:dyDescent="0.2">
      <c r="CF56" s="404" t="s">
        <v>76</v>
      </c>
      <c r="CG56" s="160">
        <v>37.369999999999997</v>
      </c>
      <c r="CH56" s="160">
        <v>36.19</v>
      </c>
    </row>
    <row r="57" spans="2:86" x14ac:dyDescent="0.2">
      <c r="CF57" s="404" t="s">
        <v>77</v>
      </c>
      <c r="CG57" s="160">
        <v>37.17</v>
      </c>
      <c r="CH57" s="160">
        <v>33.74</v>
      </c>
    </row>
    <row r="58" spans="2:86" x14ac:dyDescent="0.2">
      <c r="CF58" s="404" t="s">
        <v>125</v>
      </c>
      <c r="CG58" s="160">
        <v>36.96</v>
      </c>
      <c r="CH58" s="160">
        <v>35.78</v>
      </c>
    </row>
    <row r="59" spans="2:86" x14ac:dyDescent="0.2">
      <c r="CF59" s="404" t="s">
        <v>131</v>
      </c>
      <c r="CG59" s="160">
        <v>36.54</v>
      </c>
      <c r="CH59" s="160">
        <v>31.34</v>
      </c>
    </row>
    <row r="60" spans="2:86" x14ac:dyDescent="0.2">
      <c r="CF60" s="589" t="s">
        <v>78</v>
      </c>
      <c r="CG60" s="160">
        <v>34.450000000000003</v>
      </c>
      <c r="CH60" s="160">
        <v>31.56</v>
      </c>
    </row>
    <row r="61" spans="2:86" x14ac:dyDescent="0.2">
      <c r="CF61" s="404" t="s">
        <v>80</v>
      </c>
      <c r="CG61" s="160">
        <v>34.39</v>
      </c>
      <c r="CH61" s="160">
        <v>31.59</v>
      </c>
    </row>
    <row r="62" spans="2:86" x14ac:dyDescent="0.2">
      <c r="CF62" s="404" t="s">
        <v>128</v>
      </c>
      <c r="CG62" s="160">
        <v>33.61</v>
      </c>
      <c r="CH62" s="160">
        <v>28.24</v>
      </c>
    </row>
    <row r="63" spans="2:86" x14ac:dyDescent="0.2">
      <c r="CF63" s="404" t="s">
        <v>127</v>
      </c>
      <c r="CG63" s="160">
        <v>33.26</v>
      </c>
      <c r="CH63" s="160">
        <v>32.31</v>
      </c>
    </row>
    <row r="64" spans="2:86" x14ac:dyDescent="0.2">
      <c r="CF64" s="404" t="s">
        <v>79</v>
      </c>
      <c r="CG64" s="160">
        <v>32.68</v>
      </c>
      <c r="CH64" s="160">
        <v>32.39</v>
      </c>
    </row>
    <row r="65" spans="84:86" x14ac:dyDescent="0.2">
      <c r="CF65" s="404" t="s">
        <v>186</v>
      </c>
      <c r="CG65" s="160">
        <v>32.53</v>
      </c>
      <c r="CH65" s="160">
        <v>31.4</v>
      </c>
    </row>
    <row r="66" spans="84:86" x14ac:dyDescent="0.2">
      <c r="CF66" s="404" t="s">
        <v>138</v>
      </c>
      <c r="CG66" s="160">
        <v>32.44</v>
      </c>
      <c r="CH66" s="160">
        <v>31.24</v>
      </c>
    </row>
    <row r="67" spans="84:86" x14ac:dyDescent="0.2">
      <c r="CF67" s="404" t="s">
        <v>146</v>
      </c>
      <c r="CG67" s="160">
        <v>31.84</v>
      </c>
      <c r="CH67" s="160">
        <v>28.74</v>
      </c>
    </row>
    <row r="68" spans="84:86" x14ac:dyDescent="0.2">
      <c r="CF68" s="404" t="s">
        <v>173</v>
      </c>
      <c r="CG68" s="160">
        <v>31.64</v>
      </c>
      <c r="CH68" s="160">
        <v>29.34</v>
      </c>
    </row>
    <row r="69" spans="84:86" x14ac:dyDescent="0.2">
      <c r="CF69" s="404" t="s">
        <v>187</v>
      </c>
      <c r="CG69" s="160">
        <v>31.54</v>
      </c>
      <c r="CH69" s="160">
        <v>30.01</v>
      </c>
    </row>
    <row r="70" spans="84:86" ht="13.5" thickBot="1" x14ac:dyDescent="0.25">
      <c r="CF70" s="404" t="s">
        <v>142</v>
      </c>
      <c r="CG70" s="160">
        <v>30.42</v>
      </c>
      <c r="CH70" s="160">
        <v>30.27</v>
      </c>
    </row>
    <row r="71" spans="84:86" ht="13.5" thickBot="1" x14ac:dyDescent="0.25">
      <c r="CF71" s="519" t="s">
        <v>188</v>
      </c>
      <c r="CG71" s="590">
        <v>36.82</v>
      </c>
      <c r="CH71" s="590">
        <v>34.119999999999997</v>
      </c>
    </row>
    <row r="72" spans="84:86" x14ac:dyDescent="0.2">
      <c r="CF72" s="120"/>
      <c r="CG72" s="120"/>
      <c r="CH72" s="120"/>
    </row>
    <row r="73" spans="84:86" x14ac:dyDescent="0.2">
      <c r="CF73" s="120"/>
      <c r="CG73" s="120"/>
      <c r="CH73" s="120"/>
    </row>
    <row r="84" spans="2:7" ht="18.75" x14ac:dyDescent="0.25">
      <c r="B84" s="729" t="s">
        <v>191</v>
      </c>
      <c r="C84" s="730"/>
      <c r="D84" s="730"/>
      <c r="E84" s="730"/>
      <c r="F84" s="730"/>
      <c r="G84" s="730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U9" sqref="U9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20"/>
      <c r="H3" s="120"/>
    </row>
    <row r="4" spans="1:21" ht="22.5" x14ac:dyDescent="0.3">
      <c r="B4" s="216" t="s">
        <v>298</v>
      </c>
    </row>
    <row r="5" spans="1:21" ht="15.75" x14ac:dyDescent="0.25">
      <c r="B5" s="217" t="s">
        <v>117</v>
      </c>
      <c r="F5" s="120"/>
      <c r="J5" s="31"/>
      <c r="L5" s="99"/>
      <c r="M5" s="99"/>
      <c r="N5" s="31"/>
      <c r="O5" s="31"/>
      <c r="P5" s="101"/>
      <c r="Q5" s="101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50"/>
      <c r="B7" s="151"/>
      <c r="C7" s="394"/>
      <c r="D7" s="385" t="s">
        <v>96</v>
      </c>
      <c r="E7" s="391"/>
      <c r="F7" s="391"/>
      <c r="G7" s="391"/>
      <c r="H7" s="391"/>
      <c r="I7" s="386"/>
      <c r="J7" s="385" t="s">
        <v>97</v>
      </c>
      <c r="K7" s="391"/>
      <c r="L7" s="391"/>
      <c r="M7" s="391"/>
      <c r="N7" s="391"/>
      <c r="O7" s="386"/>
      <c r="P7" s="385" t="s">
        <v>116</v>
      </c>
      <c r="Q7" s="386"/>
      <c r="R7" s="387"/>
      <c r="S7" s="388"/>
    </row>
    <row r="8" spans="1:21" ht="14.25" x14ac:dyDescent="0.2">
      <c r="A8" s="150"/>
      <c r="B8" s="152" t="s">
        <v>98</v>
      </c>
      <c r="C8" s="395" t="s">
        <v>99</v>
      </c>
      <c r="D8" s="389" t="s">
        <v>100</v>
      </c>
      <c r="E8" s="36"/>
      <c r="F8" s="36" t="s">
        <v>149</v>
      </c>
      <c r="G8" s="36"/>
      <c r="H8" s="36" t="s">
        <v>101</v>
      </c>
      <c r="I8" s="44"/>
      <c r="J8" s="389" t="s">
        <v>100</v>
      </c>
      <c r="K8" s="36"/>
      <c r="L8" s="36" t="s">
        <v>149</v>
      </c>
      <c r="M8" s="36"/>
      <c r="N8" s="36" t="s">
        <v>101</v>
      </c>
      <c r="O8" s="44"/>
      <c r="P8" s="389" t="s">
        <v>100</v>
      </c>
      <c r="Q8" s="36"/>
      <c r="R8" s="66" t="s">
        <v>149</v>
      </c>
      <c r="S8" s="44"/>
    </row>
    <row r="9" spans="1:21" ht="13.5" thickBot="1" x14ac:dyDescent="0.25">
      <c r="A9" s="150"/>
      <c r="B9" s="153"/>
      <c r="C9" s="396"/>
      <c r="D9" s="397" t="s">
        <v>299</v>
      </c>
      <c r="E9" s="105" t="s">
        <v>300</v>
      </c>
      <c r="F9" s="104" t="s">
        <v>299</v>
      </c>
      <c r="G9" s="105" t="s">
        <v>300</v>
      </c>
      <c r="H9" s="107" t="s">
        <v>299</v>
      </c>
      <c r="I9" s="180" t="s">
        <v>300</v>
      </c>
      <c r="J9" s="390" t="s">
        <v>299</v>
      </c>
      <c r="K9" s="50" t="s">
        <v>300</v>
      </c>
      <c r="L9" s="67" t="s">
        <v>299</v>
      </c>
      <c r="M9" s="50" t="s">
        <v>300</v>
      </c>
      <c r="N9" s="49" t="s">
        <v>299</v>
      </c>
      <c r="O9" s="52" t="s">
        <v>300</v>
      </c>
      <c r="P9" s="390" t="s">
        <v>299</v>
      </c>
      <c r="Q9" s="50" t="s">
        <v>300</v>
      </c>
      <c r="R9" s="68" t="s">
        <v>299</v>
      </c>
      <c r="S9" s="52" t="s">
        <v>300</v>
      </c>
      <c r="T9" s="120"/>
    </row>
    <row r="10" spans="1:21" ht="15.75" x14ac:dyDescent="0.25">
      <c r="A10" s="150"/>
      <c r="B10" s="156" t="s">
        <v>102</v>
      </c>
      <c r="C10" s="174"/>
      <c r="D10" s="165">
        <f t="shared" ref="D10:O10" si="0">SUM(D11:D16)</f>
        <v>167874.07699999999</v>
      </c>
      <c r="E10" s="106">
        <f t="shared" si="0"/>
        <v>214266.82799999998</v>
      </c>
      <c r="F10" s="109">
        <f>SUM(F11:F16)</f>
        <v>755749.777</v>
      </c>
      <c r="G10" s="110">
        <f>SUM(G11:G16)</f>
        <v>990855.31099999999</v>
      </c>
      <c r="H10" s="111">
        <f t="shared" si="0"/>
        <v>138514.22899999999</v>
      </c>
      <c r="I10" s="398">
        <f t="shared" si="0"/>
        <v>135025.21400000001</v>
      </c>
      <c r="J10" s="165">
        <f t="shared" si="0"/>
        <v>76095.055999999997</v>
      </c>
      <c r="K10" s="96">
        <f t="shared" si="0"/>
        <v>90469.049999999988</v>
      </c>
      <c r="L10" s="97">
        <f t="shared" si="0"/>
        <v>342572.41700000002</v>
      </c>
      <c r="M10" s="96">
        <f t="shared" si="0"/>
        <v>418365.08499999996</v>
      </c>
      <c r="N10" s="98">
        <f t="shared" si="0"/>
        <v>46315.173999999999</v>
      </c>
      <c r="O10" s="90">
        <f t="shared" si="0"/>
        <v>44834.46</v>
      </c>
      <c r="P10" s="165">
        <f>SUM(P11:P16)</f>
        <v>91779.021000000008</v>
      </c>
      <c r="Q10" s="90">
        <f>SUM(Q11:Q16)</f>
        <v>123797.77800000002</v>
      </c>
      <c r="R10" s="89">
        <f>SUM(R11:R16)</f>
        <v>413177.36</v>
      </c>
      <c r="S10" s="90">
        <f>SUM(S11:S16)</f>
        <v>572490.22600000002</v>
      </c>
      <c r="T10" s="384"/>
      <c r="U10" s="159"/>
    </row>
    <row r="11" spans="1:21" x14ac:dyDescent="0.2">
      <c r="A11" s="150"/>
      <c r="B11" s="157" t="s">
        <v>103</v>
      </c>
      <c r="C11" s="175" t="s">
        <v>158</v>
      </c>
      <c r="D11" s="177">
        <v>34598.498</v>
      </c>
      <c r="E11" s="130">
        <v>44154.502999999997</v>
      </c>
      <c r="F11" s="69">
        <v>155758.67499999999</v>
      </c>
      <c r="G11" s="39">
        <v>204188.35800000001</v>
      </c>
      <c r="H11" s="129">
        <v>70919.721999999994</v>
      </c>
      <c r="I11" s="392">
        <v>67750.051000000007</v>
      </c>
      <c r="J11" s="177">
        <v>13068.959000000001</v>
      </c>
      <c r="K11" s="130">
        <v>14881.748</v>
      </c>
      <c r="L11" s="69">
        <v>58835.199999999997</v>
      </c>
      <c r="M11" s="39">
        <v>68819.145999999993</v>
      </c>
      <c r="N11" s="129">
        <v>14072.655000000001</v>
      </c>
      <c r="O11" s="392">
        <v>13929.307000000001</v>
      </c>
      <c r="P11" s="166">
        <f t="shared" ref="P11:P16" si="1">D11-J11</f>
        <v>21529.538999999997</v>
      </c>
      <c r="Q11" s="132">
        <f t="shared" ref="Q11:Q16" si="2">E11-K11</f>
        <v>29272.754999999997</v>
      </c>
      <c r="R11" s="70">
        <f t="shared" ref="R11:S16" si="3">F11-L11</f>
        <v>96923.474999999991</v>
      </c>
      <c r="S11" s="71">
        <f t="shared" si="3"/>
        <v>135369.212</v>
      </c>
      <c r="T11" s="384"/>
      <c r="U11" s="159"/>
    </row>
    <row r="12" spans="1:21" x14ac:dyDescent="0.2">
      <c r="A12" s="150"/>
      <c r="B12" s="157" t="s">
        <v>104</v>
      </c>
      <c r="C12" s="175" t="s">
        <v>105</v>
      </c>
      <c r="D12" s="177">
        <v>24914.727999999999</v>
      </c>
      <c r="E12" s="130">
        <v>33456.353999999999</v>
      </c>
      <c r="F12" s="69">
        <v>112163.504</v>
      </c>
      <c r="G12" s="39">
        <v>154715.399</v>
      </c>
      <c r="H12" s="129">
        <v>11655.356</v>
      </c>
      <c r="I12" s="392">
        <v>11245.75</v>
      </c>
      <c r="J12" s="177">
        <v>15969.362999999999</v>
      </c>
      <c r="K12" s="130">
        <v>20237.233</v>
      </c>
      <c r="L12" s="69">
        <v>71892.471999999994</v>
      </c>
      <c r="M12" s="39">
        <v>93585.062999999995</v>
      </c>
      <c r="N12" s="129">
        <v>8994.8539999999994</v>
      </c>
      <c r="O12" s="392">
        <v>8324.3510000000006</v>
      </c>
      <c r="P12" s="166">
        <f t="shared" si="1"/>
        <v>8945.3649999999998</v>
      </c>
      <c r="Q12" s="132">
        <f t="shared" si="2"/>
        <v>13219.120999999999</v>
      </c>
      <c r="R12" s="70">
        <f t="shared" si="3"/>
        <v>40271.032000000007</v>
      </c>
      <c r="S12" s="71">
        <f t="shared" si="3"/>
        <v>61130.33600000001</v>
      </c>
      <c r="T12" s="384"/>
      <c r="U12" s="159"/>
    </row>
    <row r="13" spans="1:21" x14ac:dyDescent="0.2">
      <c r="A13" s="150"/>
      <c r="B13" s="157" t="s">
        <v>106</v>
      </c>
      <c r="C13" s="175" t="s">
        <v>107</v>
      </c>
      <c r="D13" s="177">
        <v>9528.6790000000001</v>
      </c>
      <c r="E13" s="130">
        <v>13456.344999999999</v>
      </c>
      <c r="F13" s="69">
        <v>42896.480000000003</v>
      </c>
      <c r="G13" s="39">
        <v>62227.273000000001</v>
      </c>
      <c r="H13" s="129">
        <v>8182.6989999999996</v>
      </c>
      <c r="I13" s="392">
        <v>10072.800999999999</v>
      </c>
      <c r="J13" s="177">
        <v>5904.2790000000005</v>
      </c>
      <c r="K13" s="130">
        <v>6993.5550000000003</v>
      </c>
      <c r="L13" s="69">
        <v>26580.481</v>
      </c>
      <c r="M13" s="39">
        <v>32340.954000000002</v>
      </c>
      <c r="N13" s="129">
        <v>4885.7049999999999</v>
      </c>
      <c r="O13" s="392">
        <v>5157.24</v>
      </c>
      <c r="P13" s="166">
        <f t="shared" si="1"/>
        <v>3624.3999999999996</v>
      </c>
      <c r="Q13" s="132">
        <f t="shared" si="2"/>
        <v>6462.7899999999991</v>
      </c>
      <c r="R13" s="70">
        <f t="shared" si="3"/>
        <v>16315.999000000003</v>
      </c>
      <c r="S13" s="71">
        <f t="shared" si="3"/>
        <v>29886.319</v>
      </c>
      <c r="T13" s="384"/>
      <c r="U13" s="373"/>
    </row>
    <row r="14" spans="1:21" x14ac:dyDescent="0.2">
      <c r="A14" s="150"/>
      <c r="B14" s="157" t="s">
        <v>108</v>
      </c>
      <c r="C14" s="175" t="s">
        <v>109</v>
      </c>
      <c r="D14" s="177">
        <v>15770.706</v>
      </c>
      <c r="E14" s="130">
        <v>19807.187000000002</v>
      </c>
      <c r="F14" s="69">
        <v>70998.134999999995</v>
      </c>
      <c r="G14" s="39">
        <v>91596.381999999998</v>
      </c>
      <c r="H14" s="129">
        <v>20976.721000000001</v>
      </c>
      <c r="I14" s="392">
        <v>19234.911</v>
      </c>
      <c r="J14" s="177">
        <v>3402.5920000000001</v>
      </c>
      <c r="K14" s="130">
        <v>5718.7309999999998</v>
      </c>
      <c r="L14" s="69">
        <v>15318.130999999999</v>
      </c>
      <c r="M14" s="39">
        <v>26445.752</v>
      </c>
      <c r="N14" s="129">
        <v>8582.3009999999995</v>
      </c>
      <c r="O14" s="392">
        <v>8005.9669999999996</v>
      </c>
      <c r="P14" s="166">
        <f t="shared" si="1"/>
        <v>12368.114</v>
      </c>
      <c r="Q14" s="132">
        <f t="shared" si="2"/>
        <v>14088.456000000002</v>
      </c>
      <c r="R14" s="70">
        <f t="shared" si="3"/>
        <v>55680.003999999994</v>
      </c>
      <c r="S14" s="71">
        <f t="shared" si="3"/>
        <v>65150.63</v>
      </c>
      <c r="T14" s="384"/>
      <c r="U14" s="159"/>
    </row>
    <row r="15" spans="1:21" x14ac:dyDescent="0.2">
      <c r="A15" s="150"/>
      <c r="B15" s="157" t="s">
        <v>110</v>
      </c>
      <c r="C15" s="175" t="s">
        <v>111</v>
      </c>
      <c r="D15" s="177">
        <v>14472.367</v>
      </c>
      <c r="E15" s="130">
        <v>24715.282999999999</v>
      </c>
      <c r="F15" s="69">
        <v>65152.985000000001</v>
      </c>
      <c r="G15" s="39">
        <v>114293.355</v>
      </c>
      <c r="H15" s="129">
        <v>4126.2690000000002</v>
      </c>
      <c r="I15" s="392">
        <v>4488.0860000000002</v>
      </c>
      <c r="J15" s="177">
        <v>7230.1180000000004</v>
      </c>
      <c r="K15" s="130">
        <v>9535.6260000000002</v>
      </c>
      <c r="L15" s="69">
        <v>32549.233</v>
      </c>
      <c r="M15" s="39">
        <v>44096.548000000003</v>
      </c>
      <c r="N15" s="129">
        <v>1777.1990000000001</v>
      </c>
      <c r="O15" s="392">
        <v>1763.7270000000001</v>
      </c>
      <c r="P15" s="166">
        <f t="shared" si="1"/>
        <v>7242.2489999999998</v>
      </c>
      <c r="Q15" s="132">
        <f t="shared" si="2"/>
        <v>15179.656999999999</v>
      </c>
      <c r="R15" s="70">
        <f t="shared" si="3"/>
        <v>32603.752</v>
      </c>
      <c r="S15" s="71">
        <f t="shared" si="3"/>
        <v>70196.807000000001</v>
      </c>
      <c r="T15" s="384"/>
      <c r="U15" s="159"/>
    </row>
    <row r="16" spans="1:21" ht="13.5" thickBot="1" x14ac:dyDescent="0.25">
      <c r="A16" s="150"/>
      <c r="B16" s="158" t="s">
        <v>112</v>
      </c>
      <c r="C16" s="176" t="s">
        <v>113</v>
      </c>
      <c r="D16" s="178">
        <v>68589.099000000002</v>
      </c>
      <c r="E16" s="137">
        <v>78677.156000000003</v>
      </c>
      <c r="F16" s="72">
        <v>308779.99800000002</v>
      </c>
      <c r="G16" s="41">
        <v>363834.54399999999</v>
      </c>
      <c r="H16" s="136">
        <v>22653.462</v>
      </c>
      <c r="I16" s="393">
        <v>22233.615000000002</v>
      </c>
      <c r="J16" s="178">
        <v>30519.744999999999</v>
      </c>
      <c r="K16" s="137">
        <v>33102.156999999999</v>
      </c>
      <c r="L16" s="72">
        <v>137396.9</v>
      </c>
      <c r="M16" s="41">
        <v>153077.622</v>
      </c>
      <c r="N16" s="136">
        <v>8002.46</v>
      </c>
      <c r="O16" s="393">
        <v>7653.8680000000004</v>
      </c>
      <c r="P16" s="167">
        <f t="shared" si="1"/>
        <v>38069.354000000007</v>
      </c>
      <c r="Q16" s="139">
        <f t="shared" si="2"/>
        <v>45574.999000000003</v>
      </c>
      <c r="R16" s="73">
        <f t="shared" si="3"/>
        <v>171383.09800000003</v>
      </c>
      <c r="S16" s="74">
        <f t="shared" si="3"/>
        <v>210756.92199999999</v>
      </c>
      <c r="T16" s="120"/>
      <c r="U16" s="159"/>
    </row>
    <row r="17" spans="1:19" x14ac:dyDescent="0.2">
      <c r="E17" s="91"/>
      <c r="G17" s="91"/>
      <c r="H17" s="91"/>
      <c r="I17" s="91"/>
      <c r="L17" s="91"/>
      <c r="M17" s="91"/>
      <c r="N17" s="91"/>
      <c r="O17" s="91"/>
      <c r="R17" s="145"/>
    </row>
    <row r="18" spans="1:19" ht="27.75" thickBot="1" x14ac:dyDescent="0.4">
      <c r="B18" s="45" t="s">
        <v>249</v>
      </c>
      <c r="G18" s="91"/>
      <c r="I18" s="91"/>
      <c r="L18" s="91"/>
    </row>
    <row r="19" spans="1:19" ht="14.25" x14ac:dyDescent="0.2">
      <c r="A19" s="150"/>
      <c r="B19" s="151"/>
      <c r="C19" s="75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19" t="s">
        <v>116</v>
      </c>
      <c r="Q19" s="43"/>
      <c r="R19" s="64"/>
      <c r="S19" s="65"/>
    </row>
    <row r="20" spans="1:19" ht="14.25" x14ac:dyDescent="0.2">
      <c r="A20" s="150"/>
      <c r="B20" s="152" t="s">
        <v>98</v>
      </c>
      <c r="C20" s="76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66" t="s">
        <v>100</v>
      </c>
      <c r="Q20" s="36"/>
      <c r="R20" s="66" t="s">
        <v>149</v>
      </c>
      <c r="S20" s="44"/>
    </row>
    <row r="21" spans="1:19" ht="13.5" thickBot="1" x14ac:dyDescent="0.25">
      <c r="A21" s="150"/>
      <c r="B21" s="153"/>
      <c r="C21" s="77"/>
      <c r="D21" s="112" t="s">
        <v>299</v>
      </c>
      <c r="E21" s="105" t="s">
        <v>300</v>
      </c>
      <c r="F21" s="104" t="s">
        <v>299</v>
      </c>
      <c r="G21" s="105" t="s">
        <v>300</v>
      </c>
      <c r="H21" s="107" t="s">
        <v>299</v>
      </c>
      <c r="I21" s="108" t="s">
        <v>300</v>
      </c>
      <c r="J21" s="114" t="s">
        <v>299</v>
      </c>
      <c r="K21" s="50" t="s">
        <v>300</v>
      </c>
      <c r="L21" s="67" t="s">
        <v>299</v>
      </c>
      <c r="M21" s="50" t="s">
        <v>300</v>
      </c>
      <c r="N21" s="49" t="s">
        <v>299</v>
      </c>
      <c r="O21" s="51" t="s">
        <v>300</v>
      </c>
      <c r="P21" s="112" t="s">
        <v>299</v>
      </c>
      <c r="Q21" s="105" t="s">
        <v>300</v>
      </c>
      <c r="R21" s="179" t="s">
        <v>299</v>
      </c>
      <c r="S21" s="180" t="s">
        <v>300</v>
      </c>
    </row>
    <row r="22" spans="1:19" ht="15.75" x14ac:dyDescent="0.25">
      <c r="A22" s="150"/>
      <c r="B22" s="156" t="s">
        <v>102</v>
      </c>
      <c r="C22" s="115"/>
      <c r="D22" s="113">
        <f t="shared" ref="D22:S22" si="4">SUM(D23:D28)</f>
        <v>7396.8300000000008</v>
      </c>
      <c r="E22" s="96">
        <f t="shared" si="4"/>
        <v>14936.11</v>
      </c>
      <c r="F22" s="97">
        <f t="shared" si="4"/>
        <v>33299.800000000003</v>
      </c>
      <c r="G22" s="96">
        <f t="shared" si="4"/>
        <v>69070.611000000004</v>
      </c>
      <c r="H22" s="98">
        <f t="shared" si="4"/>
        <v>6001.7220000000007</v>
      </c>
      <c r="I22" s="116">
        <f t="shared" si="4"/>
        <v>8832.5059999999994</v>
      </c>
      <c r="J22" s="113">
        <f t="shared" si="4"/>
        <v>8983.9670000000006</v>
      </c>
      <c r="K22" s="96">
        <f>SUM(K23:K28)</f>
        <v>9910.9539999999997</v>
      </c>
      <c r="L22" s="97">
        <f>SUM(L23:L28)</f>
        <v>40444.945999999996</v>
      </c>
      <c r="M22" s="96">
        <f>SUM(M23:M28)</f>
        <v>45832.222999999998</v>
      </c>
      <c r="N22" s="98">
        <f t="shared" si="4"/>
        <v>2922.1729999999998</v>
      </c>
      <c r="O22" s="106">
        <f t="shared" si="4"/>
        <v>2565.4189999999999</v>
      </c>
      <c r="P22" s="181">
        <f t="shared" si="4"/>
        <v>-1587.1369999999999</v>
      </c>
      <c r="Q22" s="182">
        <f t="shared" si="4"/>
        <v>5025.1559999999999</v>
      </c>
      <c r="R22" s="252">
        <f t="shared" si="4"/>
        <v>-7145.1460000000006</v>
      </c>
      <c r="S22" s="182">
        <f t="shared" si="4"/>
        <v>23238.387999999999</v>
      </c>
    </row>
    <row r="23" spans="1:19" x14ac:dyDescent="0.2">
      <c r="A23" s="150"/>
      <c r="B23" s="157" t="s">
        <v>103</v>
      </c>
      <c r="C23" s="128" t="s">
        <v>158</v>
      </c>
      <c r="D23" s="129">
        <v>138.875</v>
      </c>
      <c r="E23" s="130">
        <v>430.64800000000002</v>
      </c>
      <c r="F23" s="38">
        <v>625.20299999999997</v>
      </c>
      <c r="G23" s="39">
        <v>1991.498</v>
      </c>
      <c r="H23" s="129">
        <v>187.238</v>
      </c>
      <c r="I23" s="131">
        <v>207.11500000000001</v>
      </c>
      <c r="J23" s="94">
        <v>556.00599999999997</v>
      </c>
      <c r="K23" s="39">
        <v>262.06099999999998</v>
      </c>
      <c r="L23" s="69">
        <v>2503.0929999999998</v>
      </c>
      <c r="M23" s="39">
        <v>1211.8789999999999</v>
      </c>
      <c r="N23" s="38">
        <v>383.94</v>
      </c>
      <c r="O23" s="168">
        <v>189.434</v>
      </c>
      <c r="P23" s="248">
        <f t="shared" ref="P23:P28" si="5">D23-J23</f>
        <v>-417.13099999999997</v>
      </c>
      <c r="Q23" s="249">
        <f t="shared" ref="Q23:Q28" si="6">E23-K23</f>
        <v>168.58700000000005</v>
      </c>
      <c r="R23" s="253">
        <f t="shared" ref="P23:S28" si="7">F23-L23</f>
        <v>-1877.8899999999999</v>
      </c>
      <c r="S23" s="254">
        <f t="shared" si="7"/>
        <v>779.61900000000014</v>
      </c>
    </row>
    <row r="24" spans="1:19" x14ac:dyDescent="0.2">
      <c r="A24" s="150"/>
      <c r="B24" s="157" t="s">
        <v>104</v>
      </c>
      <c r="C24" s="128" t="s">
        <v>105</v>
      </c>
      <c r="D24" s="129">
        <v>1539.711</v>
      </c>
      <c r="E24" s="130">
        <v>4103.4930000000004</v>
      </c>
      <c r="F24" s="38">
        <v>6931.6310000000003</v>
      </c>
      <c r="G24" s="39">
        <v>18976.224999999999</v>
      </c>
      <c r="H24" s="129">
        <v>964.46299999999997</v>
      </c>
      <c r="I24" s="131">
        <v>1298.0519999999999</v>
      </c>
      <c r="J24" s="94">
        <v>2185.8069999999998</v>
      </c>
      <c r="K24" s="39">
        <v>2998.8960000000002</v>
      </c>
      <c r="L24" s="69">
        <v>9840.2960000000003</v>
      </c>
      <c r="M24" s="39">
        <v>13868.098</v>
      </c>
      <c r="N24" s="38">
        <v>735.58399999999995</v>
      </c>
      <c r="O24" s="168">
        <v>827.99099999999999</v>
      </c>
      <c r="P24" s="248">
        <f t="shared" si="5"/>
        <v>-646.09599999999978</v>
      </c>
      <c r="Q24" s="249">
        <f t="shared" si="6"/>
        <v>1104.5970000000002</v>
      </c>
      <c r="R24" s="253">
        <f t="shared" si="7"/>
        <v>-2908.665</v>
      </c>
      <c r="S24" s="254">
        <f t="shared" si="7"/>
        <v>5108.1269999999986</v>
      </c>
    </row>
    <row r="25" spans="1:19" x14ac:dyDescent="0.2">
      <c r="A25" s="150"/>
      <c r="B25" s="157" t="s">
        <v>106</v>
      </c>
      <c r="C25" s="128" t="s">
        <v>107</v>
      </c>
      <c r="D25" s="129">
        <v>359.649</v>
      </c>
      <c r="E25" s="130">
        <v>712.25300000000004</v>
      </c>
      <c r="F25" s="38">
        <v>1619.0920000000001</v>
      </c>
      <c r="G25" s="39">
        <v>3293.7539999999999</v>
      </c>
      <c r="H25" s="129">
        <v>264.53399999999999</v>
      </c>
      <c r="I25" s="131">
        <v>373.661</v>
      </c>
      <c r="J25" s="94">
        <v>0.90700000000000003</v>
      </c>
      <c r="K25" s="39">
        <v>299.05799999999999</v>
      </c>
      <c r="L25" s="69">
        <v>4.0819999999999999</v>
      </c>
      <c r="M25" s="39">
        <v>1382.962</v>
      </c>
      <c r="N25" s="38">
        <v>0.04</v>
      </c>
      <c r="O25" s="168">
        <v>124.35</v>
      </c>
      <c r="P25" s="248">
        <f t="shared" si="5"/>
        <v>358.74200000000002</v>
      </c>
      <c r="Q25" s="249">
        <f t="shared" si="6"/>
        <v>413.19500000000005</v>
      </c>
      <c r="R25" s="253">
        <f t="shared" si="7"/>
        <v>1615.01</v>
      </c>
      <c r="S25" s="254">
        <f t="shared" si="7"/>
        <v>1910.7919999999999</v>
      </c>
    </row>
    <row r="26" spans="1:19" x14ac:dyDescent="0.2">
      <c r="A26" s="150"/>
      <c r="B26" s="157" t="s">
        <v>108</v>
      </c>
      <c r="C26" s="128" t="s">
        <v>109</v>
      </c>
      <c r="D26" s="129">
        <v>2848.4650000000001</v>
      </c>
      <c r="E26" s="130">
        <v>5644.1229999999996</v>
      </c>
      <c r="F26" s="38">
        <v>12823.511</v>
      </c>
      <c r="G26" s="39">
        <v>26100.695</v>
      </c>
      <c r="H26" s="129">
        <v>3827.7040000000002</v>
      </c>
      <c r="I26" s="131">
        <v>5873.8050000000003</v>
      </c>
      <c r="J26" s="94">
        <v>384.61700000000002</v>
      </c>
      <c r="K26" s="39">
        <v>860.572</v>
      </c>
      <c r="L26" s="69">
        <v>1731.5119999999999</v>
      </c>
      <c r="M26" s="39">
        <v>3979.6370000000002</v>
      </c>
      <c r="N26" s="38">
        <v>317.26600000000002</v>
      </c>
      <c r="O26" s="168">
        <v>341.54500000000002</v>
      </c>
      <c r="P26" s="248">
        <f t="shared" si="7"/>
        <v>2463.848</v>
      </c>
      <c r="Q26" s="249">
        <f t="shared" si="6"/>
        <v>4783.5509999999995</v>
      </c>
      <c r="R26" s="253">
        <f t="shared" si="7"/>
        <v>11091.999</v>
      </c>
      <c r="S26" s="254">
        <f t="shared" si="7"/>
        <v>22121.058000000001</v>
      </c>
    </row>
    <row r="27" spans="1:19" x14ac:dyDescent="0.2">
      <c r="A27" s="150"/>
      <c r="B27" s="157" t="s">
        <v>110</v>
      </c>
      <c r="C27" s="128" t="s">
        <v>111</v>
      </c>
      <c r="D27" s="129">
        <v>1631.0360000000001</v>
      </c>
      <c r="E27" s="130">
        <v>849.19</v>
      </c>
      <c r="F27" s="38">
        <v>7342.7489999999998</v>
      </c>
      <c r="G27" s="39">
        <v>3926.9989999999998</v>
      </c>
      <c r="H27" s="129">
        <v>481.03699999999998</v>
      </c>
      <c r="I27" s="131">
        <v>151.423</v>
      </c>
      <c r="J27" s="94">
        <v>2629.1590000000001</v>
      </c>
      <c r="K27" s="39">
        <v>2571.2719999999999</v>
      </c>
      <c r="L27" s="69">
        <v>11836.199000000001</v>
      </c>
      <c r="M27" s="39">
        <v>11890.594999999999</v>
      </c>
      <c r="N27" s="38">
        <v>641.19399999999996</v>
      </c>
      <c r="O27" s="168">
        <v>451.09100000000001</v>
      </c>
      <c r="P27" s="248">
        <f t="shared" si="5"/>
        <v>-998.12300000000005</v>
      </c>
      <c r="Q27" s="249">
        <f t="shared" si="6"/>
        <v>-1722.0819999999999</v>
      </c>
      <c r="R27" s="253">
        <f t="shared" si="7"/>
        <v>-4493.4500000000007</v>
      </c>
      <c r="S27" s="254">
        <f t="shared" si="7"/>
        <v>-7963.5959999999995</v>
      </c>
    </row>
    <row r="28" spans="1:19" ht="13.5" thickBot="1" x14ac:dyDescent="0.25">
      <c r="A28" s="150"/>
      <c r="B28" s="158" t="s">
        <v>112</v>
      </c>
      <c r="C28" s="135" t="s">
        <v>113</v>
      </c>
      <c r="D28" s="136">
        <v>879.09400000000005</v>
      </c>
      <c r="E28" s="137">
        <v>3196.4029999999998</v>
      </c>
      <c r="F28" s="40">
        <v>3957.614</v>
      </c>
      <c r="G28" s="41">
        <v>14781.44</v>
      </c>
      <c r="H28" s="136">
        <v>276.74599999999998</v>
      </c>
      <c r="I28" s="138">
        <v>928.45</v>
      </c>
      <c r="J28" s="95">
        <v>3227.471</v>
      </c>
      <c r="K28" s="41">
        <v>2919.0949999999998</v>
      </c>
      <c r="L28" s="72">
        <v>14529.763999999999</v>
      </c>
      <c r="M28" s="41">
        <v>13499.052</v>
      </c>
      <c r="N28" s="40">
        <v>844.149</v>
      </c>
      <c r="O28" s="169">
        <v>631.00800000000004</v>
      </c>
      <c r="P28" s="250">
        <f t="shared" si="5"/>
        <v>-2348.377</v>
      </c>
      <c r="Q28" s="251">
        <f t="shared" si="6"/>
        <v>277.30799999999999</v>
      </c>
      <c r="R28" s="255">
        <f t="shared" si="7"/>
        <v>-10572.15</v>
      </c>
      <c r="S28" s="256">
        <f t="shared" si="7"/>
        <v>1282.3880000000008</v>
      </c>
    </row>
    <row r="29" spans="1:19" x14ac:dyDescent="0.2">
      <c r="G29" s="91"/>
      <c r="H29" s="91"/>
    </row>
    <row r="30" spans="1:19" ht="27" customHeight="1" thickBot="1" x14ac:dyDescent="0.4">
      <c r="B30" s="45" t="s">
        <v>153</v>
      </c>
      <c r="G30" s="91"/>
    </row>
    <row r="31" spans="1:19" ht="14.25" x14ac:dyDescent="0.2">
      <c r="A31" s="150"/>
      <c r="B31" s="151"/>
      <c r="C31" s="75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64"/>
      <c r="S31" s="65"/>
    </row>
    <row r="32" spans="1:19" ht="14.25" x14ac:dyDescent="0.2">
      <c r="A32" s="150"/>
      <c r="B32" s="152" t="s">
        <v>98</v>
      </c>
      <c r="C32" s="76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66" t="s">
        <v>149</v>
      </c>
      <c r="S32" s="44"/>
    </row>
    <row r="33" spans="1:21" ht="13.5" thickBot="1" x14ac:dyDescent="0.25">
      <c r="A33" s="150"/>
      <c r="B33" s="153"/>
      <c r="C33" s="77"/>
      <c r="D33" s="112" t="s">
        <v>299</v>
      </c>
      <c r="E33" s="105" t="s">
        <v>300</v>
      </c>
      <c r="F33" s="104" t="s">
        <v>299</v>
      </c>
      <c r="G33" s="105" t="s">
        <v>300</v>
      </c>
      <c r="H33" s="107" t="s">
        <v>299</v>
      </c>
      <c r="I33" s="108" t="s">
        <v>300</v>
      </c>
      <c r="J33" s="114" t="s">
        <v>299</v>
      </c>
      <c r="K33" s="50" t="s">
        <v>300</v>
      </c>
      <c r="L33" s="67" t="s">
        <v>299</v>
      </c>
      <c r="M33" s="50" t="s">
        <v>300</v>
      </c>
      <c r="N33" s="49" t="s">
        <v>299</v>
      </c>
      <c r="O33" s="51" t="s">
        <v>300</v>
      </c>
      <c r="P33" s="114" t="s">
        <v>299</v>
      </c>
      <c r="Q33" s="50" t="s">
        <v>300</v>
      </c>
      <c r="R33" s="68" t="s">
        <v>299</v>
      </c>
      <c r="S33" s="52" t="s">
        <v>300</v>
      </c>
      <c r="T33" s="161"/>
    </row>
    <row r="34" spans="1:21" ht="15.75" x14ac:dyDescent="0.25">
      <c r="A34" s="150"/>
      <c r="B34" s="156" t="s">
        <v>102</v>
      </c>
      <c r="C34" s="115"/>
      <c r="D34" s="113">
        <f t="shared" ref="D34:S34" si="8">SUM(D35:D40)</f>
        <v>28745.287</v>
      </c>
      <c r="E34" s="96">
        <f t="shared" si="8"/>
        <v>42610.898000000008</v>
      </c>
      <c r="F34" s="97">
        <f t="shared" si="8"/>
        <v>129408.375</v>
      </c>
      <c r="G34" s="96">
        <f t="shared" si="8"/>
        <v>197049.90000000002</v>
      </c>
      <c r="H34" s="98">
        <f t="shared" si="8"/>
        <v>47731.539999999994</v>
      </c>
      <c r="I34" s="116">
        <f t="shared" si="8"/>
        <v>48847.659</v>
      </c>
      <c r="J34" s="113">
        <f t="shared" si="8"/>
        <v>27042.798000000003</v>
      </c>
      <c r="K34" s="96">
        <f t="shared" si="8"/>
        <v>29732.198</v>
      </c>
      <c r="L34" s="97">
        <f t="shared" si="8"/>
        <v>121743.96900000001</v>
      </c>
      <c r="M34" s="96">
        <f t="shared" si="8"/>
        <v>137493.54</v>
      </c>
      <c r="N34" s="98">
        <f t="shared" si="8"/>
        <v>14229.672999999999</v>
      </c>
      <c r="O34" s="106">
        <f t="shared" si="8"/>
        <v>11969.726999999999</v>
      </c>
      <c r="P34" s="165">
        <f t="shared" ref="P34:Q34" si="9">SUM(P35:P40)</f>
        <v>1702.4890000000005</v>
      </c>
      <c r="Q34" s="90">
        <f t="shared" si="9"/>
        <v>12878.700000000004</v>
      </c>
      <c r="R34" s="89">
        <f t="shared" si="8"/>
        <v>7664.4060000000063</v>
      </c>
      <c r="S34" s="90">
        <f t="shared" si="8"/>
        <v>59556.36</v>
      </c>
      <c r="T34" s="161"/>
    </row>
    <row r="35" spans="1:21" x14ac:dyDescent="0.2">
      <c r="A35" s="150"/>
      <c r="B35" s="157" t="s">
        <v>103</v>
      </c>
      <c r="C35" s="128" t="s">
        <v>158</v>
      </c>
      <c r="D35" s="129">
        <v>16873.447</v>
      </c>
      <c r="E35" s="130">
        <v>24092.418000000001</v>
      </c>
      <c r="F35" s="69">
        <v>75962.573000000004</v>
      </c>
      <c r="G35" s="39">
        <v>111412.98699999999</v>
      </c>
      <c r="H35" s="129">
        <v>39195.53</v>
      </c>
      <c r="I35" s="131">
        <v>39429.834000000003</v>
      </c>
      <c r="J35" s="147">
        <v>2786.973</v>
      </c>
      <c r="K35" s="130">
        <v>2940.12</v>
      </c>
      <c r="L35" s="69">
        <v>12546.684999999999</v>
      </c>
      <c r="M35" s="39">
        <v>13596.281000000001</v>
      </c>
      <c r="N35" s="129">
        <v>2632.1419999999998</v>
      </c>
      <c r="O35" s="163">
        <v>1897.7149999999999</v>
      </c>
      <c r="P35" s="166">
        <f t="shared" ref="P35:R40" si="10">D35-J35</f>
        <v>14086.474</v>
      </c>
      <c r="Q35" s="132">
        <f t="shared" si="10"/>
        <v>21152.298000000003</v>
      </c>
      <c r="R35" s="70">
        <f t="shared" si="10"/>
        <v>63415.888000000006</v>
      </c>
      <c r="S35" s="71">
        <f t="shared" ref="S35:S40" si="11">G35-M35</f>
        <v>97816.705999999991</v>
      </c>
      <c r="T35" s="161"/>
      <c r="U35" s="145"/>
    </row>
    <row r="36" spans="1:21" x14ac:dyDescent="0.2">
      <c r="A36" s="150"/>
      <c r="B36" s="157" t="s">
        <v>104</v>
      </c>
      <c r="C36" s="128" t="s">
        <v>105</v>
      </c>
      <c r="D36" s="129">
        <v>1759.43</v>
      </c>
      <c r="E36" s="130">
        <v>5595.2690000000002</v>
      </c>
      <c r="F36" s="69">
        <v>7920.7749999999996</v>
      </c>
      <c r="G36" s="39">
        <v>25874.751</v>
      </c>
      <c r="H36" s="129">
        <v>911.60599999999999</v>
      </c>
      <c r="I36" s="131">
        <v>2072.4670000000001</v>
      </c>
      <c r="J36" s="147">
        <v>6975.2550000000001</v>
      </c>
      <c r="K36" s="130">
        <v>7926.6229999999996</v>
      </c>
      <c r="L36" s="69">
        <v>31401.886999999999</v>
      </c>
      <c r="M36" s="39">
        <v>36655.868000000002</v>
      </c>
      <c r="N36" s="129">
        <v>4868.8639999999996</v>
      </c>
      <c r="O36" s="163">
        <v>3758.7269999999999</v>
      </c>
      <c r="P36" s="166">
        <f t="shared" si="10"/>
        <v>-5215.8249999999998</v>
      </c>
      <c r="Q36" s="132">
        <f t="shared" si="10"/>
        <v>-2331.3539999999994</v>
      </c>
      <c r="R36" s="70">
        <f t="shared" si="10"/>
        <v>-23481.112000000001</v>
      </c>
      <c r="S36" s="71">
        <f t="shared" si="11"/>
        <v>-10781.117000000002</v>
      </c>
    </row>
    <row r="37" spans="1:21" x14ac:dyDescent="0.2">
      <c r="A37" s="150"/>
      <c r="B37" s="157" t="s">
        <v>106</v>
      </c>
      <c r="C37" s="128" t="s">
        <v>107</v>
      </c>
      <c r="D37" s="129">
        <v>994.94200000000001</v>
      </c>
      <c r="E37" s="130">
        <v>866.38199999999995</v>
      </c>
      <c r="F37" s="69">
        <v>4479.116</v>
      </c>
      <c r="G37" s="39">
        <v>4006.529</v>
      </c>
      <c r="H37" s="129">
        <v>1296.6849999999999</v>
      </c>
      <c r="I37" s="131">
        <v>921.94899999999996</v>
      </c>
      <c r="J37" s="147">
        <v>1929.5029999999999</v>
      </c>
      <c r="K37" s="130">
        <v>2238.1799999999998</v>
      </c>
      <c r="L37" s="69">
        <v>8686.4380000000001</v>
      </c>
      <c r="M37" s="39">
        <v>10350.226000000001</v>
      </c>
      <c r="N37" s="129">
        <v>1542.4259999999999</v>
      </c>
      <c r="O37" s="163">
        <v>1526.779</v>
      </c>
      <c r="P37" s="166">
        <f t="shared" si="10"/>
        <v>-934.56099999999992</v>
      </c>
      <c r="Q37" s="132">
        <f t="shared" si="10"/>
        <v>-1371.7979999999998</v>
      </c>
      <c r="R37" s="70">
        <f t="shared" si="10"/>
        <v>-4207.3220000000001</v>
      </c>
      <c r="S37" s="71">
        <f t="shared" si="11"/>
        <v>-6343.6970000000001</v>
      </c>
      <c r="T37" s="161"/>
    </row>
    <row r="38" spans="1:21" x14ac:dyDescent="0.2">
      <c r="A38" s="150"/>
      <c r="B38" s="157" t="s">
        <v>108</v>
      </c>
      <c r="C38" s="128" t="s">
        <v>109</v>
      </c>
      <c r="D38" s="129">
        <v>1502.3430000000001</v>
      </c>
      <c r="E38" s="130">
        <v>2258.6350000000002</v>
      </c>
      <c r="F38" s="69">
        <v>6763.4030000000002</v>
      </c>
      <c r="G38" s="39">
        <v>10444.831</v>
      </c>
      <c r="H38" s="129">
        <v>3065.627</v>
      </c>
      <c r="I38" s="131">
        <v>3228.1889999999999</v>
      </c>
      <c r="J38" s="147">
        <v>639.14200000000005</v>
      </c>
      <c r="K38" s="130">
        <v>1142.731</v>
      </c>
      <c r="L38" s="69">
        <v>2877.346</v>
      </c>
      <c r="M38" s="39">
        <v>5284.4480000000003</v>
      </c>
      <c r="N38" s="129">
        <v>729.49300000000005</v>
      </c>
      <c r="O38" s="163">
        <v>1018.296</v>
      </c>
      <c r="P38" s="166">
        <f t="shared" si="10"/>
        <v>863.20100000000002</v>
      </c>
      <c r="Q38" s="132">
        <f t="shared" si="10"/>
        <v>1115.9040000000002</v>
      </c>
      <c r="R38" s="70">
        <f t="shared" si="10"/>
        <v>3886.0570000000002</v>
      </c>
      <c r="S38" s="71">
        <f t="shared" si="11"/>
        <v>5160.3829999999998</v>
      </c>
      <c r="T38" s="161"/>
    </row>
    <row r="39" spans="1:21" x14ac:dyDescent="0.2">
      <c r="A39" s="150"/>
      <c r="B39" s="157" t="s">
        <v>110</v>
      </c>
      <c r="C39" s="128" t="s">
        <v>111</v>
      </c>
      <c r="D39" s="129">
        <v>650.75400000000002</v>
      </c>
      <c r="E39" s="130">
        <v>1926.586</v>
      </c>
      <c r="F39" s="69">
        <v>2929.6170000000002</v>
      </c>
      <c r="G39" s="39">
        <v>8909.3169999999991</v>
      </c>
      <c r="H39" s="129">
        <v>206.59800000000001</v>
      </c>
      <c r="I39" s="131">
        <v>409.53300000000002</v>
      </c>
      <c r="J39" s="147">
        <v>2338.145</v>
      </c>
      <c r="K39" s="130">
        <v>3223.7420000000002</v>
      </c>
      <c r="L39" s="69">
        <v>10526.081</v>
      </c>
      <c r="M39" s="39">
        <v>14907.865</v>
      </c>
      <c r="N39" s="129">
        <v>557.101</v>
      </c>
      <c r="O39" s="163">
        <v>564.01400000000001</v>
      </c>
      <c r="P39" s="166">
        <f t="shared" si="10"/>
        <v>-1687.3910000000001</v>
      </c>
      <c r="Q39" s="132">
        <f t="shared" si="10"/>
        <v>-1297.1560000000002</v>
      </c>
      <c r="R39" s="70">
        <f t="shared" si="10"/>
        <v>-7596.4639999999999</v>
      </c>
      <c r="S39" s="71">
        <f t="shared" si="11"/>
        <v>-5998.5480000000007</v>
      </c>
    </row>
    <row r="40" spans="1:21" ht="13.5" thickBot="1" x14ac:dyDescent="0.25">
      <c r="A40" s="150"/>
      <c r="B40" s="158" t="s">
        <v>112</v>
      </c>
      <c r="C40" s="135" t="s">
        <v>113</v>
      </c>
      <c r="D40" s="136">
        <v>6964.3710000000001</v>
      </c>
      <c r="E40" s="137">
        <v>7871.6080000000002</v>
      </c>
      <c r="F40" s="72">
        <v>31352.891</v>
      </c>
      <c r="G40" s="41">
        <v>36401.485000000001</v>
      </c>
      <c r="H40" s="136">
        <v>3055.4940000000001</v>
      </c>
      <c r="I40" s="138">
        <v>2785.6869999999999</v>
      </c>
      <c r="J40" s="148">
        <v>12373.78</v>
      </c>
      <c r="K40" s="137">
        <v>12260.802</v>
      </c>
      <c r="L40" s="72">
        <v>55705.531999999999</v>
      </c>
      <c r="M40" s="41">
        <v>56698.851999999999</v>
      </c>
      <c r="N40" s="136">
        <v>3899.6469999999999</v>
      </c>
      <c r="O40" s="164">
        <v>3204.1959999999999</v>
      </c>
      <c r="P40" s="167">
        <f t="shared" si="10"/>
        <v>-5409.4090000000006</v>
      </c>
      <c r="Q40" s="139">
        <f t="shared" si="10"/>
        <v>-4389.1939999999995</v>
      </c>
      <c r="R40" s="73">
        <f t="shared" si="10"/>
        <v>-24352.641</v>
      </c>
      <c r="S40" s="74">
        <f t="shared" si="11"/>
        <v>-20297.366999999998</v>
      </c>
    </row>
    <row r="41" spans="1:21" x14ac:dyDescent="0.2">
      <c r="G41" s="91"/>
      <c r="H41" s="91"/>
      <c r="L41" s="91"/>
    </row>
    <row r="42" spans="1:21" ht="27.75" thickBot="1" x14ac:dyDescent="0.4">
      <c r="B42" s="45" t="s">
        <v>272</v>
      </c>
      <c r="H42" s="91"/>
    </row>
    <row r="43" spans="1:21" ht="14.25" x14ac:dyDescent="0.2">
      <c r="A43" s="150"/>
      <c r="B43" s="151"/>
      <c r="C43" s="75"/>
      <c r="D43" s="119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64"/>
      <c r="S43" s="65"/>
    </row>
    <row r="44" spans="1:21" ht="14.25" x14ac:dyDescent="0.2">
      <c r="A44" s="150"/>
      <c r="B44" s="152" t="s">
        <v>98</v>
      </c>
      <c r="C44" s="76" t="s">
        <v>99</v>
      </c>
      <c r="D44" s="66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66" t="s">
        <v>149</v>
      </c>
      <c r="S44" s="44"/>
    </row>
    <row r="45" spans="1:21" ht="13.5" thickBot="1" x14ac:dyDescent="0.25">
      <c r="A45" s="150"/>
      <c r="B45" s="153"/>
      <c r="C45" s="77"/>
      <c r="D45" s="114" t="s">
        <v>299</v>
      </c>
      <c r="E45" s="50" t="s">
        <v>300</v>
      </c>
      <c r="F45" s="67" t="s">
        <v>299</v>
      </c>
      <c r="G45" s="50" t="s">
        <v>300</v>
      </c>
      <c r="H45" s="49" t="s">
        <v>299</v>
      </c>
      <c r="I45" s="51" t="s">
        <v>300</v>
      </c>
      <c r="J45" s="114" t="s">
        <v>299</v>
      </c>
      <c r="K45" s="50" t="s">
        <v>300</v>
      </c>
      <c r="L45" s="67" t="s">
        <v>299</v>
      </c>
      <c r="M45" s="50" t="s">
        <v>300</v>
      </c>
      <c r="N45" s="49" t="s">
        <v>299</v>
      </c>
      <c r="O45" s="51" t="s">
        <v>300</v>
      </c>
      <c r="P45" s="114" t="s">
        <v>299</v>
      </c>
      <c r="Q45" s="50" t="s">
        <v>300</v>
      </c>
      <c r="R45" s="68" t="s">
        <v>299</v>
      </c>
      <c r="S45" s="52" t="s">
        <v>300</v>
      </c>
    </row>
    <row r="46" spans="1:21" ht="15.75" x14ac:dyDescent="0.25">
      <c r="A46" s="150"/>
      <c r="B46" s="140" t="s">
        <v>102</v>
      </c>
      <c r="C46" s="141"/>
      <c r="D46" s="113">
        <f t="shared" ref="D46:S46" si="12">SUM(D47:D52)</f>
        <v>97926.077000000005</v>
      </c>
      <c r="E46" s="96">
        <f t="shared" si="12"/>
        <v>146674.72200000001</v>
      </c>
      <c r="F46" s="97">
        <f>(SUM(F47:F52))/1</f>
        <v>440853.43099999998</v>
      </c>
      <c r="G46" s="96">
        <f>(SUM(G47:G52))/1</f>
        <v>678282.87100000004</v>
      </c>
      <c r="H46" s="98">
        <f t="shared" si="12"/>
        <v>83435.670999999988</v>
      </c>
      <c r="I46" s="116">
        <f t="shared" si="12"/>
        <v>94308.512999999992</v>
      </c>
      <c r="J46" s="113">
        <f t="shared" si="12"/>
        <v>75455.091</v>
      </c>
      <c r="K46" s="96">
        <f t="shared" si="12"/>
        <v>89585.78</v>
      </c>
      <c r="L46" s="97">
        <f>(SUM(L47:L52))/1</f>
        <v>339691.35200000001</v>
      </c>
      <c r="M46" s="96">
        <f>(SUM(M47:M52))/1</f>
        <v>414280.49199999997</v>
      </c>
      <c r="N46" s="98">
        <f t="shared" si="12"/>
        <v>45960.219000000005</v>
      </c>
      <c r="O46" s="106">
        <f t="shared" si="12"/>
        <v>44369.061000000002</v>
      </c>
      <c r="P46" s="165">
        <f t="shared" ref="P46:Q46" si="13">SUM(P47:P52)</f>
        <v>22470.986000000004</v>
      </c>
      <c r="Q46" s="90">
        <f t="shared" si="13"/>
        <v>57088.941999999988</v>
      </c>
      <c r="R46" s="89">
        <f t="shared" si="12"/>
        <v>101162.079</v>
      </c>
      <c r="S46" s="90">
        <f t="shared" si="12"/>
        <v>264002.37900000007</v>
      </c>
    </row>
    <row r="47" spans="1:21" x14ac:dyDescent="0.2">
      <c r="A47" s="150"/>
      <c r="B47" s="149" t="s">
        <v>103</v>
      </c>
      <c r="C47" s="133" t="s">
        <v>158</v>
      </c>
      <c r="D47" s="94">
        <v>21796.579000000002</v>
      </c>
      <c r="E47" s="39">
        <v>32499.814999999999</v>
      </c>
      <c r="F47" s="69">
        <v>98126.069000000003</v>
      </c>
      <c r="G47" s="39">
        <v>150292.16</v>
      </c>
      <c r="H47" s="38">
        <v>46217.178</v>
      </c>
      <c r="I47" s="117">
        <v>48807.915999999997</v>
      </c>
      <c r="J47" s="94">
        <v>13068.959000000001</v>
      </c>
      <c r="K47" s="39">
        <v>14881.748</v>
      </c>
      <c r="L47" s="69">
        <v>58835.199999999997</v>
      </c>
      <c r="M47" s="39">
        <v>68819.145999999993</v>
      </c>
      <c r="N47" s="38">
        <v>14072.655000000001</v>
      </c>
      <c r="O47" s="168">
        <v>13929.307000000001</v>
      </c>
      <c r="P47" s="170">
        <f t="shared" ref="P47:S52" si="14">D47-J47</f>
        <v>8727.6200000000008</v>
      </c>
      <c r="Q47" s="92">
        <f t="shared" si="14"/>
        <v>17618.066999999999</v>
      </c>
      <c r="R47" s="70">
        <f t="shared" si="14"/>
        <v>39290.869000000006</v>
      </c>
      <c r="S47" s="71">
        <f t="shared" si="14"/>
        <v>81473.01400000001</v>
      </c>
    </row>
    <row r="48" spans="1:21" x14ac:dyDescent="0.2">
      <c r="A48" s="150"/>
      <c r="B48" s="154" t="s">
        <v>104</v>
      </c>
      <c r="C48" s="133" t="s">
        <v>105</v>
      </c>
      <c r="D48" s="94">
        <v>8734.6290000000008</v>
      </c>
      <c r="E48" s="39">
        <v>18037.884999999998</v>
      </c>
      <c r="F48" s="69">
        <v>39322.451999999997</v>
      </c>
      <c r="G48" s="39">
        <v>83414.403999999995</v>
      </c>
      <c r="H48" s="38">
        <v>4399.674</v>
      </c>
      <c r="I48" s="117">
        <v>6343.9409999999998</v>
      </c>
      <c r="J48" s="94">
        <v>15936.243</v>
      </c>
      <c r="K48" s="39">
        <v>20063.612000000001</v>
      </c>
      <c r="L48" s="69">
        <v>71743.369000000006</v>
      </c>
      <c r="M48" s="39">
        <v>92782.173999999999</v>
      </c>
      <c r="N48" s="38">
        <v>8959.2009999999991</v>
      </c>
      <c r="O48" s="168">
        <v>8150.5609999999997</v>
      </c>
      <c r="P48" s="170">
        <f t="shared" si="14"/>
        <v>-7201.6139999999996</v>
      </c>
      <c r="Q48" s="92">
        <f t="shared" si="14"/>
        <v>-2025.7270000000026</v>
      </c>
      <c r="R48" s="70">
        <f t="shared" si="14"/>
        <v>-32420.917000000009</v>
      </c>
      <c r="S48" s="71">
        <f t="shared" si="14"/>
        <v>-9367.7700000000041</v>
      </c>
    </row>
    <row r="49" spans="1:19" x14ac:dyDescent="0.2">
      <c r="A49" s="150"/>
      <c r="B49" s="154" t="s">
        <v>106</v>
      </c>
      <c r="C49" s="133" t="s">
        <v>107</v>
      </c>
      <c r="D49" s="94">
        <v>6565.7640000000001</v>
      </c>
      <c r="E49" s="39">
        <v>9152.1569999999992</v>
      </c>
      <c r="F49" s="69">
        <v>29558.366999999998</v>
      </c>
      <c r="G49" s="39">
        <v>42323.285000000003</v>
      </c>
      <c r="H49" s="38">
        <v>5910.3559999999998</v>
      </c>
      <c r="I49" s="117">
        <v>7468.6719999999996</v>
      </c>
      <c r="J49" s="94">
        <v>5861.6120000000001</v>
      </c>
      <c r="K49" s="39">
        <v>6993.5550000000003</v>
      </c>
      <c r="L49" s="69">
        <v>26388.402999999998</v>
      </c>
      <c r="M49" s="39">
        <v>32340.954000000002</v>
      </c>
      <c r="N49" s="38">
        <v>4835.9390000000003</v>
      </c>
      <c r="O49" s="168">
        <v>5157.24</v>
      </c>
      <c r="P49" s="170">
        <f t="shared" si="14"/>
        <v>704.15200000000004</v>
      </c>
      <c r="Q49" s="92">
        <f t="shared" si="14"/>
        <v>2158.601999999999</v>
      </c>
      <c r="R49" s="70">
        <f t="shared" si="14"/>
        <v>3169.9639999999999</v>
      </c>
      <c r="S49" s="71">
        <f t="shared" si="14"/>
        <v>9982.3310000000019</v>
      </c>
    </row>
    <row r="50" spans="1:19" x14ac:dyDescent="0.2">
      <c r="A50" s="150"/>
      <c r="B50" s="154" t="s">
        <v>108</v>
      </c>
      <c r="C50" s="133" t="s">
        <v>109</v>
      </c>
      <c r="D50" s="94">
        <v>5975.1130000000003</v>
      </c>
      <c r="E50" s="39">
        <v>10620.572</v>
      </c>
      <c r="F50" s="69">
        <v>26899.386999999999</v>
      </c>
      <c r="G50" s="39">
        <v>49113.796000000002</v>
      </c>
      <c r="H50" s="38">
        <v>8724.35</v>
      </c>
      <c r="I50" s="117">
        <v>11634.548000000001</v>
      </c>
      <c r="J50" s="94">
        <v>3317.625</v>
      </c>
      <c r="K50" s="39">
        <v>5505.0749999999998</v>
      </c>
      <c r="L50" s="69">
        <v>14935.618</v>
      </c>
      <c r="M50" s="39">
        <v>25457.718000000001</v>
      </c>
      <c r="N50" s="38">
        <v>8433.4860000000008</v>
      </c>
      <c r="O50" s="168">
        <v>7799.05</v>
      </c>
      <c r="P50" s="170">
        <f t="shared" si="14"/>
        <v>2657.4880000000003</v>
      </c>
      <c r="Q50" s="92">
        <f t="shared" si="14"/>
        <v>5115.4970000000003</v>
      </c>
      <c r="R50" s="70">
        <f t="shared" si="14"/>
        <v>11963.768999999998</v>
      </c>
      <c r="S50" s="71">
        <f t="shared" si="14"/>
        <v>23656.078000000001</v>
      </c>
    </row>
    <row r="51" spans="1:19" x14ac:dyDescent="0.2">
      <c r="A51" s="150"/>
      <c r="B51" s="154" t="s">
        <v>110</v>
      </c>
      <c r="C51" s="133" t="s">
        <v>111</v>
      </c>
      <c r="D51" s="94">
        <v>12286.796</v>
      </c>
      <c r="E51" s="39">
        <v>22831.345000000001</v>
      </c>
      <c r="F51" s="69">
        <v>55313.887999999999</v>
      </c>
      <c r="G51" s="39">
        <v>105581.31600000001</v>
      </c>
      <c r="H51" s="38">
        <v>3515.7959999999998</v>
      </c>
      <c r="I51" s="117">
        <v>4157.4859999999999</v>
      </c>
      <c r="J51" s="94">
        <v>7230.1180000000004</v>
      </c>
      <c r="K51" s="39">
        <v>9406.2139999999999</v>
      </c>
      <c r="L51" s="69">
        <v>32549.233</v>
      </c>
      <c r="M51" s="39">
        <v>43498.093999999997</v>
      </c>
      <c r="N51" s="38">
        <v>1777.1990000000001</v>
      </c>
      <c r="O51" s="168">
        <v>1743.722</v>
      </c>
      <c r="P51" s="170">
        <f t="shared" si="14"/>
        <v>5056.6779999999999</v>
      </c>
      <c r="Q51" s="92">
        <f t="shared" si="14"/>
        <v>13425.131000000001</v>
      </c>
      <c r="R51" s="70">
        <f t="shared" si="14"/>
        <v>22764.654999999999</v>
      </c>
      <c r="S51" s="71">
        <f t="shared" si="14"/>
        <v>62083.222000000009</v>
      </c>
    </row>
    <row r="52" spans="1:19" ht="13.5" thickBot="1" x14ac:dyDescent="0.25">
      <c r="A52" s="150"/>
      <c r="B52" s="155" t="s">
        <v>112</v>
      </c>
      <c r="C52" s="134" t="s">
        <v>113</v>
      </c>
      <c r="D52" s="95">
        <v>42567.196000000004</v>
      </c>
      <c r="E52" s="41">
        <v>53532.947999999997</v>
      </c>
      <c r="F52" s="72">
        <v>191633.26800000001</v>
      </c>
      <c r="G52" s="41">
        <v>247557.91</v>
      </c>
      <c r="H52" s="40">
        <v>14668.316999999999</v>
      </c>
      <c r="I52" s="118">
        <v>15895.95</v>
      </c>
      <c r="J52" s="95">
        <v>30040.534</v>
      </c>
      <c r="K52" s="41">
        <v>32735.576000000001</v>
      </c>
      <c r="L52" s="72">
        <v>135239.52900000001</v>
      </c>
      <c r="M52" s="41">
        <v>151382.40599999999</v>
      </c>
      <c r="N52" s="40">
        <v>7881.7389999999996</v>
      </c>
      <c r="O52" s="169">
        <v>7589.1809999999996</v>
      </c>
      <c r="P52" s="171">
        <f t="shared" si="14"/>
        <v>12526.662000000004</v>
      </c>
      <c r="Q52" s="93">
        <f t="shared" si="14"/>
        <v>20797.371999999996</v>
      </c>
      <c r="R52" s="73">
        <f t="shared" si="14"/>
        <v>56393.739000000001</v>
      </c>
      <c r="S52" s="74">
        <f t="shared" si="14"/>
        <v>96175.504000000015</v>
      </c>
    </row>
    <row r="53" spans="1:19" x14ac:dyDescent="0.2">
      <c r="J53" s="91"/>
      <c r="O53" s="91"/>
    </row>
    <row r="54" spans="1:19" ht="14.25" x14ac:dyDescent="0.2">
      <c r="C54" s="46" t="s">
        <v>119</v>
      </c>
      <c r="H54" s="91"/>
      <c r="I54" s="91"/>
      <c r="J54" s="91"/>
      <c r="K54" s="91"/>
      <c r="L54" s="91"/>
      <c r="M54" s="91"/>
      <c r="Q54" s="145"/>
    </row>
    <row r="55" spans="1:19" x14ac:dyDescent="0.2">
      <c r="G55" s="91"/>
      <c r="J55" s="91"/>
      <c r="K55" s="91"/>
      <c r="L55" s="91"/>
      <c r="N55" s="91"/>
      <c r="O55" s="91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V140" sqref="V140"/>
    </sheetView>
  </sheetViews>
  <sheetFormatPr defaultRowHeight="12.75" x14ac:dyDescent="0.2"/>
  <cols>
    <col min="1" max="1" width="9.140625" style="54"/>
    <col min="2" max="2" width="13.7109375" style="54" customWidth="1"/>
    <col min="3" max="3" width="11.85546875" style="54" customWidth="1"/>
    <col min="4" max="4" width="11.7109375" style="54" customWidth="1"/>
    <col min="5" max="5" width="11.85546875" style="54" customWidth="1"/>
    <col min="6" max="6" width="13.5703125" style="54" customWidth="1"/>
    <col min="7" max="8" width="11.7109375" style="54" customWidth="1"/>
    <col min="9" max="9" width="11.42578125" style="54" customWidth="1"/>
    <col min="10" max="10" width="9.85546875" style="54" customWidth="1"/>
    <col min="11" max="11" width="13.7109375" style="54" customWidth="1"/>
    <col min="12" max="13" width="11.7109375" style="54" customWidth="1"/>
    <col min="14" max="14" width="11.85546875" style="54" customWidth="1"/>
    <col min="15" max="15" width="13.5703125" style="54" customWidth="1"/>
    <col min="16" max="17" width="11.7109375" style="54" customWidth="1"/>
    <col min="18" max="18" width="11.85546875" style="54" customWidth="1"/>
    <col min="19" max="16384" width="9.140625" style="54"/>
  </cols>
  <sheetData>
    <row r="2" spans="2:18" ht="16.5" x14ac:dyDescent="0.25">
      <c r="B2" s="78" t="s">
        <v>199</v>
      </c>
      <c r="C2" s="78"/>
      <c r="D2" s="78"/>
      <c r="E2" s="78"/>
      <c r="F2" s="78"/>
      <c r="G2" s="78"/>
      <c r="H2" s="78"/>
      <c r="I2" s="78"/>
      <c r="J2" s="78"/>
      <c r="K2" s="78" t="s">
        <v>200</v>
      </c>
      <c r="L2" s="78"/>
      <c r="M2" s="78"/>
      <c r="N2" s="78"/>
      <c r="O2" s="78"/>
      <c r="P2" s="78"/>
    </row>
    <row r="3" spans="2:18" ht="17.25" thickBot="1" x14ac:dyDescent="0.3">
      <c r="B3" s="215" t="s">
        <v>198</v>
      </c>
      <c r="C3" s="78"/>
      <c r="D3" s="78"/>
      <c r="E3" s="78"/>
      <c r="F3" s="78"/>
      <c r="G3" s="78"/>
      <c r="H3" s="78"/>
      <c r="I3" s="78"/>
      <c r="J3" s="78"/>
      <c r="K3" s="215" t="s">
        <v>198</v>
      </c>
      <c r="L3" s="78"/>
      <c r="M3" s="78"/>
      <c r="N3" s="78"/>
      <c r="O3" s="78"/>
      <c r="P3" s="78"/>
    </row>
    <row r="4" spans="2:18" ht="21" thickBot="1" x14ac:dyDescent="0.35">
      <c r="B4" s="80" t="s">
        <v>121</v>
      </c>
      <c r="C4" s="81"/>
      <c r="D4" s="81"/>
      <c r="E4" s="81"/>
      <c r="F4" s="81"/>
      <c r="G4" s="81"/>
      <c r="H4" s="81"/>
      <c r="I4" s="82"/>
      <c r="J4" s="83"/>
      <c r="K4" s="80" t="s">
        <v>122</v>
      </c>
      <c r="L4" s="81"/>
      <c r="M4" s="81"/>
      <c r="N4" s="81"/>
      <c r="O4" s="81"/>
      <c r="P4" s="81"/>
      <c r="Q4" s="81"/>
      <c r="R4" s="82"/>
    </row>
    <row r="5" spans="2:18" ht="19.5" thickBot="1" x14ac:dyDescent="0.35">
      <c r="B5" s="211" t="s">
        <v>302</v>
      </c>
      <c r="C5" s="212"/>
      <c r="D5" s="213"/>
      <c r="E5" s="214"/>
      <c r="F5" s="211" t="s">
        <v>303</v>
      </c>
      <c r="G5" s="212"/>
      <c r="H5" s="213"/>
      <c r="I5" s="214"/>
      <c r="J5" s="83"/>
      <c r="K5" s="211" t="s">
        <v>302</v>
      </c>
      <c r="L5" s="212"/>
      <c r="M5" s="213"/>
      <c r="N5" s="214"/>
      <c r="O5" s="211" t="s">
        <v>303</v>
      </c>
      <c r="P5" s="212"/>
      <c r="Q5" s="213"/>
      <c r="R5" s="214"/>
    </row>
    <row r="6" spans="2:18" ht="29.25" thickBot="1" x14ac:dyDescent="0.25">
      <c r="B6" s="84" t="s">
        <v>123</v>
      </c>
      <c r="C6" s="85" t="s">
        <v>100</v>
      </c>
      <c r="D6" s="86" t="s">
        <v>149</v>
      </c>
      <c r="E6" s="87" t="s">
        <v>124</v>
      </c>
      <c r="F6" s="84" t="s">
        <v>123</v>
      </c>
      <c r="G6" s="85" t="s">
        <v>100</v>
      </c>
      <c r="H6" s="86" t="s">
        <v>149</v>
      </c>
      <c r="I6" s="87" t="s">
        <v>124</v>
      </c>
      <c r="J6" s="83"/>
      <c r="K6" s="84" t="s">
        <v>123</v>
      </c>
      <c r="L6" s="85" t="s">
        <v>100</v>
      </c>
      <c r="M6" s="86" t="s">
        <v>149</v>
      </c>
      <c r="N6" s="87" t="s">
        <v>124</v>
      </c>
      <c r="O6" s="84" t="s">
        <v>123</v>
      </c>
      <c r="P6" s="85" t="s">
        <v>100</v>
      </c>
      <c r="Q6" s="86" t="s">
        <v>149</v>
      </c>
      <c r="R6" s="87" t="s">
        <v>124</v>
      </c>
    </row>
    <row r="7" spans="2:18" ht="16.5" thickBot="1" x14ac:dyDescent="0.3">
      <c r="B7" s="183" t="s">
        <v>114</v>
      </c>
      <c r="C7" s="184">
        <v>34598.498</v>
      </c>
      <c r="D7" s="185">
        <v>155758.67499999999</v>
      </c>
      <c r="E7" s="186">
        <v>70919.721999999994</v>
      </c>
      <c r="F7" s="187" t="s">
        <v>114</v>
      </c>
      <c r="G7" s="188">
        <v>44154.502999999997</v>
      </c>
      <c r="H7" s="189">
        <v>204188.35800000001</v>
      </c>
      <c r="I7" s="186">
        <v>67750.051000000007</v>
      </c>
      <c r="J7" s="83"/>
      <c r="K7" s="183" t="s">
        <v>114</v>
      </c>
      <c r="L7" s="184">
        <v>13.068959000000001</v>
      </c>
      <c r="M7" s="185">
        <v>58.8352</v>
      </c>
      <c r="N7" s="186">
        <v>14.072655000000001</v>
      </c>
      <c r="O7" s="187" t="s">
        <v>114</v>
      </c>
      <c r="P7" s="188">
        <v>14.881748</v>
      </c>
      <c r="Q7" s="189">
        <v>68.819145999999989</v>
      </c>
      <c r="R7" s="186">
        <v>13.929307000000001</v>
      </c>
    </row>
    <row r="8" spans="2:18" ht="15.75" x14ac:dyDescent="0.25">
      <c r="B8" s="190" t="s">
        <v>77</v>
      </c>
      <c r="C8" s="191">
        <v>16873.447</v>
      </c>
      <c r="D8" s="192">
        <v>75962.573000000004</v>
      </c>
      <c r="E8" s="191">
        <v>39195.53</v>
      </c>
      <c r="F8" s="193" t="s">
        <v>77</v>
      </c>
      <c r="G8" s="194">
        <v>24092.418000000001</v>
      </c>
      <c r="H8" s="195">
        <v>111412.98699999999</v>
      </c>
      <c r="I8" s="196">
        <v>39429.834000000003</v>
      </c>
      <c r="J8" s="83"/>
      <c r="K8" s="190" t="s">
        <v>128</v>
      </c>
      <c r="L8" s="191">
        <v>8125.73</v>
      </c>
      <c r="M8" s="192">
        <v>36581.237999999998</v>
      </c>
      <c r="N8" s="191">
        <v>8368.8870000000006</v>
      </c>
      <c r="O8" s="193" t="s">
        <v>128</v>
      </c>
      <c r="P8" s="194">
        <v>8360.2060000000001</v>
      </c>
      <c r="Q8" s="195">
        <v>38660.942000000003</v>
      </c>
      <c r="R8" s="196">
        <v>8961.6740000000009</v>
      </c>
    </row>
    <row r="9" spans="2:18" ht="15.75" x14ac:dyDescent="0.25">
      <c r="B9" s="197" t="s">
        <v>157</v>
      </c>
      <c r="C9" s="198">
        <v>7152.2269999999999</v>
      </c>
      <c r="D9" s="199">
        <v>32198.614000000001</v>
      </c>
      <c r="E9" s="198">
        <v>13722.54</v>
      </c>
      <c r="F9" s="200" t="s">
        <v>157</v>
      </c>
      <c r="G9" s="201">
        <v>5367.5050000000001</v>
      </c>
      <c r="H9" s="202">
        <v>24821.469000000001</v>
      </c>
      <c r="I9" s="203">
        <v>9155.51</v>
      </c>
      <c r="J9" s="83"/>
      <c r="K9" s="197" t="s">
        <v>77</v>
      </c>
      <c r="L9" s="198">
        <v>2786.973</v>
      </c>
      <c r="M9" s="199">
        <v>12546.684999999999</v>
      </c>
      <c r="N9" s="198">
        <v>2632.1419999999998</v>
      </c>
      <c r="O9" s="200" t="s">
        <v>77</v>
      </c>
      <c r="P9" s="201">
        <v>2940.12</v>
      </c>
      <c r="Q9" s="202">
        <v>13596.281000000001</v>
      </c>
      <c r="R9" s="203">
        <v>1897.7149999999999</v>
      </c>
    </row>
    <row r="10" spans="2:18" ht="15.75" x14ac:dyDescent="0.25">
      <c r="B10" s="197" t="s">
        <v>273</v>
      </c>
      <c r="C10" s="198">
        <v>1682.636</v>
      </c>
      <c r="D10" s="199">
        <v>7575.0540000000001</v>
      </c>
      <c r="E10" s="198">
        <v>3915.6</v>
      </c>
      <c r="F10" s="200" t="s">
        <v>128</v>
      </c>
      <c r="G10" s="201">
        <v>2035.2</v>
      </c>
      <c r="H10" s="202">
        <v>9411.57</v>
      </c>
      <c r="I10" s="203">
        <v>3611.9769999999999</v>
      </c>
      <c r="J10" s="83"/>
      <c r="K10" s="197" t="s">
        <v>262</v>
      </c>
      <c r="L10" s="198">
        <v>556.00599999999997</v>
      </c>
      <c r="M10" s="199">
        <v>2503.0929999999998</v>
      </c>
      <c r="N10" s="198">
        <v>383.94</v>
      </c>
      <c r="O10" s="200" t="s">
        <v>76</v>
      </c>
      <c r="P10" s="201">
        <v>1066.874</v>
      </c>
      <c r="Q10" s="202">
        <v>4933.6499999999996</v>
      </c>
      <c r="R10" s="203">
        <v>342.08300000000003</v>
      </c>
    </row>
    <row r="11" spans="2:18" ht="15.75" x14ac:dyDescent="0.25">
      <c r="B11" s="197" t="s">
        <v>128</v>
      </c>
      <c r="C11" s="198">
        <v>1481.8009999999999</v>
      </c>
      <c r="D11" s="199">
        <v>6670.9319999999998</v>
      </c>
      <c r="E11" s="198">
        <v>3138.52</v>
      </c>
      <c r="F11" s="200" t="s">
        <v>266</v>
      </c>
      <c r="G11" s="201">
        <v>1437.2370000000001</v>
      </c>
      <c r="H11" s="202">
        <v>6646.3540000000003</v>
      </c>
      <c r="I11" s="203">
        <v>2404.0189999999998</v>
      </c>
      <c r="J11" s="83"/>
      <c r="K11" s="197" t="s">
        <v>79</v>
      </c>
      <c r="L11" s="198">
        <v>450.99799999999999</v>
      </c>
      <c r="M11" s="199">
        <v>2030.347</v>
      </c>
      <c r="N11" s="198">
        <v>1061.2539999999999</v>
      </c>
      <c r="O11" s="200" t="s">
        <v>173</v>
      </c>
      <c r="P11" s="201">
        <v>634.51499999999999</v>
      </c>
      <c r="Q11" s="202">
        <v>2934.252</v>
      </c>
      <c r="R11" s="203">
        <v>255.68600000000001</v>
      </c>
    </row>
    <row r="12" spans="2:18" ht="15.75" x14ac:dyDescent="0.25">
      <c r="B12" s="197" t="s">
        <v>136</v>
      </c>
      <c r="C12" s="198">
        <v>871.20699999999999</v>
      </c>
      <c r="D12" s="199">
        <v>3921.721</v>
      </c>
      <c r="E12" s="198">
        <v>998.55899999999997</v>
      </c>
      <c r="F12" s="200" t="s">
        <v>79</v>
      </c>
      <c r="G12" s="201">
        <v>1178.875</v>
      </c>
      <c r="H12" s="202">
        <v>5451.6049999999996</v>
      </c>
      <c r="I12" s="203">
        <v>466.64499999999998</v>
      </c>
      <c r="J12" s="83"/>
      <c r="K12" s="197" t="s">
        <v>129</v>
      </c>
      <c r="L12" s="198">
        <v>273.738</v>
      </c>
      <c r="M12" s="199">
        <v>1232.347</v>
      </c>
      <c r="N12" s="198">
        <v>801.36699999999996</v>
      </c>
      <c r="O12" s="200" t="s">
        <v>79</v>
      </c>
      <c r="P12" s="201">
        <v>417.541</v>
      </c>
      <c r="Q12" s="202">
        <v>1930.8789999999999</v>
      </c>
      <c r="R12" s="203">
        <v>787.11599999999999</v>
      </c>
    </row>
    <row r="13" spans="2:18" ht="15.75" x14ac:dyDescent="0.25">
      <c r="B13" s="197" t="s">
        <v>79</v>
      </c>
      <c r="C13" s="198">
        <v>684.18499999999995</v>
      </c>
      <c r="D13" s="199">
        <v>3080.125</v>
      </c>
      <c r="E13" s="198">
        <v>419.88</v>
      </c>
      <c r="F13" s="200" t="s">
        <v>136</v>
      </c>
      <c r="G13" s="201">
        <v>997.76400000000001</v>
      </c>
      <c r="H13" s="202">
        <v>4614.3180000000002</v>
      </c>
      <c r="I13" s="203">
        <v>1098.933</v>
      </c>
      <c r="J13" s="83"/>
      <c r="K13" s="197" t="s">
        <v>131</v>
      </c>
      <c r="L13" s="198">
        <v>179.59899999999999</v>
      </c>
      <c r="M13" s="199">
        <v>808.53700000000003</v>
      </c>
      <c r="N13" s="198">
        <v>294.14999999999998</v>
      </c>
      <c r="O13" s="200" t="s">
        <v>146</v>
      </c>
      <c r="P13" s="201">
        <v>414.51600000000002</v>
      </c>
      <c r="Q13" s="202">
        <v>1916.8879999999999</v>
      </c>
      <c r="R13" s="203">
        <v>165.00899999999999</v>
      </c>
    </row>
    <row r="14" spans="2:18" ht="15.75" x14ac:dyDescent="0.25">
      <c r="B14" s="197" t="s">
        <v>190</v>
      </c>
      <c r="C14" s="198">
        <v>427.851</v>
      </c>
      <c r="D14" s="199">
        <v>1926.15</v>
      </c>
      <c r="E14" s="198">
        <v>912.98099999999999</v>
      </c>
      <c r="F14" s="200" t="s">
        <v>146</v>
      </c>
      <c r="G14" s="201">
        <v>812.79700000000003</v>
      </c>
      <c r="H14" s="202">
        <v>3758.6970000000001</v>
      </c>
      <c r="I14" s="203">
        <v>1431.0229999999999</v>
      </c>
      <c r="J14" s="83"/>
      <c r="K14" s="197" t="s">
        <v>173</v>
      </c>
      <c r="L14" s="198">
        <v>157.52199999999999</v>
      </c>
      <c r="M14" s="199">
        <v>709.149</v>
      </c>
      <c r="N14" s="198">
        <v>98.55</v>
      </c>
      <c r="O14" s="200" t="s">
        <v>133</v>
      </c>
      <c r="P14" s="201">
        <v>303.60899999999998</v>
      </c>
      <c r="Q14" s="202">
        <v>1404.0129999999999</v>
      </c>
      <c r="R14" s="203">
        <v>466.94499999999999</v>
      </c>
    </row>
    <row r="15" spans="2:18" ht="15.75" x14ac:dyDescent="0.25">
      <c r="B15" s="197" t="s">
        <v>266</v>
      </c>
      <c r="C15" s="198">
        <v>418.28800000000001</v>
      </c>
      <c r="D15" s="199">
        <v>1883.1010000000001</v>
      </c>
      <c r="E15" s="198">
        <v>814.17</v>
      </c>
      <c r="F15" s="200" t="s">
        <v>133</v>
      </c>
      <c r="G15" s="201">
        <v>802.46</v>
      </c>
      <c r="H15" s="202">
        <v>3710.8969999999999</v>
      </c>
      <c r="I15" s="203">
        <v>432.03399999999999</v>
      </c>
      <c r="J15" s="83"/>
      <c r="K15" s="197" t="s">
        <v>144</v>
      </c>
      <c r="L15" s="198">
        <v>147.10499999999999</v>
      </c>
      <c r="M15" s="199">
        <v>662.255</v>
      </c>
      <c r="N15" s="198">
        <v>191.87</v>
      </c>
      <c r="O15" s="200" t="s">
        <v>262</v>
      </c>
      <c r="P15" s="201">
        <v>262.06099999999998</v>
      </c>
      <c r="Q15" s="202">
        <v>1211.8789999999999</v>
      </c>
      <c r="R15" s="203">
        <v>189.434</v>
      </c>
    </row>
    <row r="16" spans="2:18" ht="15.75" x14ac:dyDescent="0.25">
      <c r="B16" s="197" t="s">
        <v>301</v>
      </c>
      <c r="C16" s="198">
        <v>380.89400000000001</v>
      </c>
      <c r="D16" s="199">
        <v>1714.748</v>
      </c>
      <c r="E16" s="198">
        <v>839.80799999999999</v>
      </c>
      <c r="F16" s="200" t="s">
        <v>258</v>
      </c>
      <c r="G16" s="201">
        <v>751.34799999999996</v>
      </c>
      <c r="H16" s="202">
        <v>3474.5349999999999</v>
      </c>
      <c r="I16" s="203">
        <v>1278</v>
      </c>
      <c r="J16" s="83"/>
      <c r="K16" s="197" t="s">
        <v>76</v>
      </c>
      <c r="L16" s="198">
        <v>112.568</v>
      </c>
      <c r="M16" s="199">
        <v>506.77300000000002</v>
      </c>
      <c r="N16" s="198">
        <v>64.224999999999994</v>
      </c>
      <c r="O16" s="200" t="s">
        <v>131</v>
      </c>
      <c r="P16" s="201">
        <v>216.143</v>
      </c>
      <c r="Q16" s="202">
        <v>999.524</v>
      </c>
      <c r="R16" s="203">
        <v>215.96199999999999</v>
      </c>
    </row>
    <row r="17" spans="2:18" ht="15.75" x14ac:dyDescent="0.25">
      <c r="B17" s="197" t="s">
        <v>146</v>
      </c>
      <c r="C17" s="198">
        <v>328.904</v>
      </c>
      <c r="D17" s="199">
        <v>1480.69</v>
      </c>
      <c r="E17" s="198">
        <v>680.755</v>
      </c>
      <c r="F17" s="200" t="s">
        <v>190</v>
      </c>
      <c r="G17" s="201">
        <v>686.67600000000004</v>
      </c>
      <c r="H17" s="202">
        <v>3175.4679999999998</v>
      </c>
      <c r="I17" s="203">
        <v>896.63499999999999</v>
      </c>
      <c r="J17" s="83"/>
      <c r="K17" s="197" t="s">
        <v>126</v>
      </c>
      <c r="L17" s="198">
        <v>82.614999999999995</v>
      </c>
      <c r="M17" s="199">
        <v>371.92399999999998</v>
      </c>
      <c r="N17" s="198">
        <v>48</v>
      </c>
      <c r="O17" s="200" t="s">
        <v>129</v>
      </c>
      <c r="P17" s="201">
        <v>147.691</v>
      </c>
      <c r="Q17" s="202">
        <v>682.97500000000002</v>
      </c>
      <c r="R17" s="203">
        <v>584.82500000000005</v>
      </c>
    </row>
    <row r="18" spans="2:18" ht="15.75" x14ac:dyDescent="0.25">
      <c r="B18" s="197" t="s">
        <v>138</v>
      </c>
      <c r="C18" s="198">
        <v>322.21100000000001</v>
      </c>
      <c r="D18" s="199">
        <v>1450.569</v>
      </c>
      <c r="E18" s="198">
        <v>230.27199999999999</v>
      </c>
      <c r="F18" s="200" t="s">
        <v>138</v>
      </c>
      <c r="G18" s="201">
        <v>650.25699999999995</v>
      </c>
      <c r="H18" s="202">
        <v>3007.0479999999998</v>
      </c>
      <c r="I18" s="203">
        <v>713.59699999999998</v>
      </c>
      <c r="J18" s="83"/>
      <c r="K18" s="197" t="s">
        <v>133</v>
      </c>
      <c r="L18" s="198">
        <v>77.168000000000006</v>
      </c>
      <c r="M18" s="199">
        <v>347.404</v>
      </c>
      <c r="N18" s="198">
        <v>73.070999999999998</v>
      </c>
      <c r="O18" s="200" t="s">
        <v>130</v>
      </c>
      <c r="P18" s="201">
        <v>92.320999999999998</v>
      </c>
      <c r="Q18" s="202">
        <v>426.93099999999998</v>
      </c>
      <c r="R18" s="203">
        <v>54.811999999999998</v>
      </c>
    </row>
    <row r="19" spans="2:18" ht="15.75" x14ac:dyDescent="0.25">
      <c r="B19" s="197" t="s">
        <v>134</v>
      </c>
      <c r="C19" s="198">
        <v>313.09899999999999</v>
      </c>
      <c r="D19" s="199">
        <v>1409.539</v>
      </c>
      <c r="E19" s="198">
        <v>657.36099999999999</v>
      </c>
      <c r="F19" s="200" t="s">
        <v>175</v>
      </c>
      <c r="G19" s="201">
        <v>532.56799999999998</v>
      </c>
      <c r="H19" s="202">
        <v>2462.8110000000001</v>
      </c>
      <c r="I19" s="203">
        <v>838.33900000000006</v>
      </c>
      <c r="J19" s="83"/>
      <c r="K19" s="197" t="s">
        <v>135</v>
      </c>
      <c r="L19" s="198">
        <v>45.180999999999997</v>
      </c>
      <c r="M19" s="199">
        <v>203.40700000000001</v>
      </c>
      <c r="N19" s="198">
        <v>19.372</v>
      </c>
      <c r="O19" s="200" t="s">
        <v>125</v>
      </c>
      <c r="P19" s="201">
        <v>25.567</v>
      </c>
      <c r="Q19" s="202">
        <v>118.229</v>
      </c>
      <c r="R19" s="203">
        <v>7.7960000000000003</v>
      </c>
    </row>
    <row r="20" spans="2:18" ht="15.75" x14ac:dyDescent="0.25">
      <c r="B20" s="197" t="s">
        <v>133</v>
      </c>
      <c r="C20" s="198">
        <v>312.23599999999999</v>
      </c>
      <c r="D20" s="199">
        <v>1405.6489999999999</v>
      </c>
      <c r="E20" s="198">
        <v>207.68799999999999</v>
      </c>
      <c r="F20" s="200" t="s">
        <v>131</v>
      </c>
      <c r="G20" s="201">
        <v>465.40800000000002</v>
      </c>
      <c r="H20" s="202">
        <v>2152.2399999999998</v>
      </c>
      <c r="I20" s="203">
        <v>233.036</v>
      </c>
      <c r="J20" s="83"/>
      <c r="K20" s="197" t="s">
        <v>186</v>
      </c>
      <c r="L20" s="198">
        <v>31.908999999999999</v>
      </c>
      <c r="M20" s="199">
        <v>143.65</v>
      </c>
      <c r="N20" s="198">
        <v>18.574000000000002</v>
      </c>
      <c r="O20" s="200" t="s">
        <v>138</v>
      </c>
      <c r="P20" s="201">
        <v>0.47</v>
      </c>
      <c r="Q20" s="202">
        <v>2.1749999999999998</v>
      </c>
      <c r="R20" s="203">
        <v>0.20599999999999999</v>
      </c>
    </row>
    <row r="21" spans="2:18" ht="15.75" x14ac:dyDescent="0.25">
      <c r="B21" s="197" t="s">
        <v>181</v>
      </c>
      <c r="C21" s="198">
        <v>294.37200000000001</v>
      </c>
      <c r="D21" s="199">
        <v>1325.232</v>
      </c>
      <c r="E21" s="198">
        <v>612</v>
      </c>
      <c r="F21" s="200" t="s">
        <v>262</v>
      </c>
      <c r="G21" s="201">
        <v>430.64800000000002</v>
      </c>
      <c r="H21" s="202">
        <v>1991.498</v>
      </c>
      <c r="I21" s="203">
        <v>207.11500000000001</v>
      </c>
      <c r="J21" s="83"/>
      <c r="K21" s="197" t="s">
        <v>125</v>
      </c>
      <c r="L21" s="198">
        <v>25.198</v>
      </c>
      <c r="M21" s="199">
        <v>113.438</v>
      </c>
      <c r="N21" s="198">
        <v>9.1129999999999995</v>
      </c>
      <c r="O21" s="200" t="s">
        <v>127</v>
      </c>
      <c r="P21" s="201">
        <v>0.114</v>
      </c>
      <c r="Q21" s="202">
        <v>0.52800000000000002</v>
      </c>
      <c r="R21" s="203">
        <v>4.3999999999999997E-2</v>
      </c>
    </row>
    <row r="22" spans="2:18" ht="15.75" x14ac:dyDescent="0.25">
      <c r="B22" s="197" t="s">
        <v>196</v>
      </c>
      <c r="C22" s="198">
        <v>278.327</v>
      </c>
      <c r="D22" s="199">
        <v>1253.001</v>
      </c>
      <c r="E22" s="198">
        <v>554.05200000000002</v>
      </c>
      <c r="F22" s="200" t="s">
        <v>134</v>
      </c>
      <c r="G22" s="201">
        <v>393.26799999999997</v>
      </c>
      <c r="H22" s="202">
        <v>1818.6320000000001</v>
      </c>
      <c r="I22" s="203">
        <v>609.24300000000005</v>
      </c>
      <c r="J22" s="83"/>
      <c r="K22" s="197" t="s">
        <v>130</v>
      </c>
      <c r="L22" s="198">
        <v>11.894</v>
      </c>
      <c r="M22" s="199">
        <v>53.545999999999999</v>
      </c>
      <c r="N22" s="198">
        <v>6.4169999999999998</v>
      </c>
      <c r="O22" s="200"/>
      <c r="P22" s="201"/>
      <c r="Q22" s="202"/>
      <c r="R22" s="203"/>
    </row>
    <row r="23" spans="2:18" ht="16.5" thickBot="1" x14ac:dyDescent="0.3">
      <c r="B23" s="204" t="s">
        <v>129</v>
      </c>
      <c r="C23" s="205">
        <v>249.64699999999999</v>
      </c>
      <c r="D23" s="206">
        <v>1123.8879999999999</v>
      </c>
      <c r="E23" s="205">
        <v>272.18799999999999</v>
      </c>
      <c r="F23" s="207" t="s">
        <v>181</v>
      </c>
      <c r="G23" s="208">
        <v>390.31200000000001</v>
      </c>
      <c r="H23" s="209">
        <v>1804.9580000000001</v>
      </c>
      <c r="I23" s="210">
        <v>734.4</v>
      </c>
      <c r="J23" s="83"/>
      <c r="K23" s="204" t="s">
        <v>146</v>
      </c>
      <c r="L23" s="205">
        <v>4.4059999999999997</v>
      </c>
      <c r="M23" s="206">
        <v>19.834</v>
      </c>
      <c r="N23" s="205">
        <v>1.54</v>
      </c>
      <c r="O23" s="207"/>
      <c r="P23" s="208"/>
      <c r="Q23" s="209"/>
      <c r="R23" s="210"/>
    </row>
    <row r="27" spans="2:18" ht="16.5" x14ac:dyDescent="0.25">
      <c r="B27" s="78" t="s">
        <v>201</v>
      </c>
      <c r="C27" s="243"/>
      <c r="D27" s="78"/>
      <c r="E27" s="78"/>
      <c r="F27" s="78"/>
      <c r="G27" s="79"/>
      <c r="H27" s="78"/>
      <c r="I27" s="79"/>
      <c r="J27" s="79"/>
      <c r="K27" s="78" t="s">
        <v>202</v>
      </c>
      <c r="L27" s="78"/>
      <c r="M27" s="78"/>
      <c r="N27" s="78"/>
      <c r="O27" s="78"/>
      <c r="P27" s="79"/>
      <c r="Q27" s="78"/>
      <c r="R27" s="79"/>
    </row>
    <row r="28" spans="2:18" ht="17.25" thickBot="1" x14ac:dyDescent="0.3">
      <c r="B28" s="215" t="s">
        <v>198</v>
      </c>
      <c r="C28" s="78"/>
      <c r="D28" s="78"/>
      <c r="E28" s="78"/>
      <c r="F28" s="78"/>
      <c r="G28" s="79"/>
      <c r="H28" s="78"/>
      <c r="I28" s="79"/>
      <c r="J28" s="79"/>
      <c r="K28" s="215" t="s">
        <v>198</v>
      </c>
      <c r="L28" s="78"/>
      <c r="M28" s="78"/>
      <c r="N28" s="78"/>
      <c r="O28" s="78"/>
      <c r="P28" s="79"/>
      <c r="Q28" s="78"/>
      <c r="R28" s="79"/>
    </row>
    <row r="29" spans="2:18" ht="21" thickBot="1" x14ac:dyDescent="0.35">
      <c r="B29" s="80" t="s">
        <v>121</v>
      </c>
      <c r="C29" s="81"/>
      <c r="D29" s="81"/>
      <c r="E29" s="81"/>
      <c r="F29" s="81"/>
      <c r="G29" s="81"/>
      <c r="H29" s="81"/>
      <c r="I29" s="82"/>
      <c r="J29" s="83"/>
      <c r="K29" s="80" t="s">
        <v>122</v>
      </c>
      <c r="L29" s="81"/>
      <c r="M29" s="81"/>
      <c r="N29" s="81"/>
      <c r="O29" s="81"/>
      <c r="P29" s="81"/>
      <c r="Q29" s="81"/>
      <c r="R29" s="82"/>
    </row>
    <row r="30" spans="2:18" ht="19.5" thickBot="1" x14ac:dyDescent="0.35">
      <c r="B30" s="211" t="s">
        <v>302</v>
      </c>
      <c r="C30" s="212"/>
      <c r="D30" s="213"/>
      <c r="E30" s="214"/>
      <c r="F30" s="211" t="s">
        <v>303</v>
      </c>
      <c r="G30" s="212"/>
      <c r="H30" s="213"/>
      <c r="I30" s="214"/>
      <c r="J30" s="83"/>
      <c r="K30" s="211" t="s">
        <v>302</v>
      </c>
      <c r="L30" s="212"/>
      <c r="M30" s="213"/>
      <c r="N30" s="214"/>
      <c r="O30" s="211" t="s">
        <v>303</v>
      </c>
      <c r="P30" s="212"/>
      <c r="Q30" s="213"/>
      <c r="R30" s="214"/>
    </row>
    <row r="31" spans="2:18" ht="29.25" thickBot="1" x14ac:dyDescent="0.25">
      <c r="B31" s="84" t="s">
        <v>123</v>
      </c>
      <c r="C31" s="85" t="s">
        <v>100</v>
      </c>
      <c r="D31" s="86" t="s">
        <v>149</v>
      </c>
      <c r="E31" s="87" t="s">
        <v>124</v>
      </c>
      <c r="F31" s="84" t="s">
        <v>123</v>
      </c>
      <c r="G31" s="85" t="s">
        <v>100</v>
      </c>
      <c r="H31" s="86" t="s">
        <v>149</v>
      </c>
      <c r="I31" s="87" t="s">
        <v>124</v>
      </c>
      <c r="J31" s="83"/>
      <c r="K31" s="84" t="s">
        <v>123</v>
      </c>
      <c r="L31" s="85" t="s">
        <v>100</v>
      </c>
      <c r="M31" s="86" t="s">
        <v>149</v>
      </c>
      <c r="N31" s="87" t="s">
        <v>124</v>
      </c>
      <c r="O31" s="84" t="s">
        <v>123</v>
      </c>
      <c r="P31" s="85" t="s">
        <v>100</v>
      </c>
      <c r="Q31" s="86" t="s">
        <v>149</v>
      </c>
      <c r="R31" s="87" t="s">
        <v>124</v>
      </c>
    </row>
    <row r="32" spans="2:18" ht="16.5" thickBot="1" x14ac:dyDescent="0.3">
      <c r="B32" s="183" t="s">
        <v>114</v>
      </c>
      <c r="C32" s="184">
        <v>24914.727999999999</v>
      </c>
      <c r="D32" s="185">
        <v>112163.504</v>
      </c>
      <c r="E32" s="186">
        <v>11655.356</v>
      </c>
      <c r="F32" s="187" t="s">
        <v>114</v>
      </c>
      <c r="G32" s="188">
        <v>33456.353999999999</v>
      </c>
      <c r="H32" s="189">
        <v>154715.399</v>
      </c>
      <c r="I32" s="186">
        <v>11245.75</v>
      </c>
      <c r="J32" s="83"/>
      <c r="K32" s="183" t="s">
        <v>114</v>
      </c>
      <c r="L32" s="184">
        <v>15969.362999999999</v>
      </c>
      <c r="M32" s="185">
        <v>71892.471999999994</v>
      </c>
      <c r="N32" s="186">
        <v>8994.8539999999994</v>
      </c>
      <c r="O32" s="187" t="s">
        <v>114</v>
      </c>
      <c r="P32" s="188">
        <v>20237.233</v>
      </c>
      <c r="Q32" s="189">
        <v>93585.062999999995</v>
      </c>
      <c r="R32" s="186">
        <v>8324.3510000000006</v>
      </c>
    </row>
    <row r="33" spans="2:20" ht="15.75" x14ac:dyDescent="0.25">
      <c r="B33" s="190" t="s">
        <v>150</v>
      </c>
      <c r="C33" s="191">
        <v>7405.2860000000001</v>
      </c>
      <c r="D33" s="192">
        <v>33337.857000000004</v>
      </c>
      <c r="E33" s="191">
        <v>3500</v>
      </c>
      <c r="F33" s="193" t="s">
        <v>150</v>
      </c>
      <c r="G33" s="194">
        <v>9652.92</v>
      </c>
      <c r="H33" s="195">
        <v>44638.953999999998</v>
      </c>
      <c r="I33" s="196">
        <v>3000</v>
      </c>
      <c r="J33" s="83"/>
      <c r="K33" s="190" t="s">
        <v>77</v>
      </c>
      <c r="L33" s="191">
        <v>6975.2550000000001</v>
      </c>
      <c r="M33" s="192">
        <v>31401.886999999999</v>
      </c>
      <c r="N33" s="191">
        <v>4868.8639999999996</v>
      </c>
      <c r="O33" s="193" t="s">
        <v>77</v>
      </c>
      <c r="P33" s="194">
        <v>7926.6229999999996</v>
      </c>
      <c r="Q33" s="195">
        <v>36655.868000000002</v>
      </c>
      <c r="R33" s="196">
        <v>3758.7269999999999</v>
      </c>
    </row>
    <row r="34" spans="2:20" ht="15.75" x14ac:dyDescent="0.25">
      <c r="B34" s="197" t="s">
        <v>157</v>
      </c>
      <c r="C34" s="198">
        <v>2410.5340000000001</v>
      </c>
      <c r="D34" s="199">
        <v>10851.989</v>
      </c>
      <c r="E34" s="198">
        <v>1064.3900000000001</v>
      </c>
      <c r="F34" s="200" t="s">
        <v>77</v>
      </c>
      <c r="G34" s="201">
        <v>5595.2690000000002</v>
      </c>
      <c r="H34" s="202">
        <v>25874.751</v>
      </c>
      <c r="I34" s="203">
        <v>2072.4670000000001</v>
      </c>
      <c r="J34" s="83"/>
      <c r="K34" s="197" t="s">
        <v>262</v>
      </c>
      <c r="L34" s="198">
        <v>2185.8069999999998</v>
      </c>
      <c r="M34" s="199">
        <v>9840.2960000000003</v>
      </c>
      <c r="N34" s="198">
        <v>735.58399999999995</v>
      </c>
      <c r="O34" s="200" t="s">
        <v>76</v>
      </c>
      <c r="P34" s="201">
        <v>4212.93</v>
      </c>
      <c r="Q34" s="202">
        <v>19482.268</v>
      </c>
      <c r="R34" s="203">
        <v>1468.4010000000001</v>
      </c>
    </row>
    <row r="35" spans="2:20" ht="15.75" x14ac:dyDescent="0.25">
      <c r="B35" s="197" t="s">
        <v>77</v>
      </c>
      <c r="C35" s="198">
        <v>1759.43</v>
      </c>
      <c r="D35" s="199">
        <v>7920.7749999999996</v>
      </c>
      <c r="E35" s="198">
        <v>911.60599999999999</v>
      </c>
      <c r="F35" s="200" t="s">
        <v>262</v>
      </c>
      <c r="G35" s="201">
        <v>4103.4930000000004</v>
      </c>
      <c r="H35" s="202">
        <v>18976.224999999999</v>
      </c>
      <c r="I35" s="203">
        <v>1298.0519999999999</v>
      </c>
      <c r="J35" s="83"/>
      <c r="K35" s="197" t="s">
        <v>76</v>
      </c>
      <c r="L35" s="198">
        <v>1586.671</v>
      </c>
      <c r="M35" s="199">
        <v>7143.03</v>
      </c>
      <c r="N35" s="198">
        <v>694.85299999999995</v>
      </c>
      <c r="O35" s="200" t="s">
        <v>262</v>
      </c>
      <c r="P35" s="201">
        <v>2998.8960000000002</v>
      </c>
      <c r="Q35" s="202">
        <v>13868.098</v>
      </c>
      <c r="R35" s="203">
        <v>827.99099999999999</v>
      </c>
    </row>
    <row r="36" spans="2:20" ht="15.75" x14ac:dyDescent="0.25">
      <c r="B36" s="197" t="s">
        <v>175</v>
      </c>
      <c r="C36" s="198">
        <v>1619.703</v>
      </c>
      <c r="D36" s="199">
        <v>7291.7420000000002</v>
      </c>
      <c r="E36" s="198">
        <v>720.85</v>
      </c>
      <c r="F36" s="200" t="s">
        <v>125</v>
      </c>
      <c r="G36" s="201">
        <v>2607.6280000000002</v>
      </c>
      <c r="H36" s="202">
        <v>12058.714</v>
      </c>
      <c r="I36" s="203">
        <v>886.14</v>
      </c>
      <c r="J36" s="83"/>
      <c r="K36" s="197" t="s">
        <v>131</v>
      </c>
      <c r="L36" s="198">
        <v>1197.5239999999999</v>
      </c>
      <c r="M36" s="199">
        <v>5391.1289999999999</v>
      </c>
      <c r="N36" s="198">
        <v>452.25799999999998</v>
      </c>
      <c r="O36" s="200" t="s">
        <v>131</v>
      </c>
      <c r="P36" s="201">
        <v>1734.954</v>
      </c>
      <c r="Q36" s="202">
        <v>8023.1239999999998</v>
      </c>
      <c r="R36" s="203">
        <v>605.93200000000002</v>
      </c>
    </row>
    <row r="37" spans="2:20" ht="15.75" x14ac:dyDescent="0.25">
      <c r="B37" s="197" t="s">
        <v>262</v>
      </c>
      <c r="C37" s="198">
        <v>1539.711</v>
      </c>
      <c r="D37" s="199">
        <v>6931.6310000000003</v>
      </c>
      <c r="E37" s="198">
        <v>964.46299999999997</v>
      </c>
      <c r="F37" s="200" t="s">
        <v>175</v>
      </c>
      <c r="G37" s="201">
        <v>1668.4949999999999</v>
      </c>
      <c r="H37" s="202">
        <v>7715.7910000000002</v>
      </c>
      <c r="I37" s="203">
        <v>532</v>
      </c>
      <c r="J37" s="83"/>
      <c r="K37" s="197" t="s">
        <v>128</v>
      </c>
      <c r="L37" s="198">
        <v>1197.4549999999999</v>
      </c>
      <c r="M37" s="199">
        <v>5390.8270000000002</v>
      </c>
      <c r="N37" s="198">
        <v>617.875</v>
      </c>
      <c r="O37" s="200" t="s">
        <v>126</v>
      </c>
      <c r="P37" s="201">
        <v>1184.1389999999999</v>
      </c>
      <c r="Q37" s="202">
        <v>5475.9319999999998</v>
      </c>
      <c r="R37" s="203">
        <v>397.51799999999997</v>
      </c>
    </row>
    <row r="38" spans="2:20" ht="15.75" x14ac:dyDescent="0.25">
      <c r="B38" s="197" t="s">
        <v>304</v>
      </c>
      <c r="C38" s="198">
        <v>1060.932</v>
      </c>
      <c r="D38" s="199">
        <v>4776.2110000000002</v>
      </c>
      <c r="E38" s="198">
        <v>500</v>
      </c>
      <c r="F38" s="200" t="s">
        <v>131</v>
      </c>
      <c r="G38" s="201">
        <v>1277.9860000000001</v>
      </c>
      <c r="H38" s="202">
        <v>5909.915</v>
      </c>
      <c r="I38" s="203">
        <v>423.38499999999999</v>
      </c>
      <c r="J38" s="83"/>
      <c r="K38" s="197" t="s">
        <v>126</v>
      </c>
      <c r="L38" s="198">
        <v>772.41499999999996</v>
      </c>
      <c r="M38" s="199">
        <v>3477.3359999999998</v>
      </c>
      <c r="N38" s="198">
        <v>301.09800000000001</v>
      </c>
      <c r="O38" s="200" t="s">
        <v>128</v>
      </c>
      <c r="P38" s="201">
        <v>585.24099999999999</v>
      </c>
      <c r="Q38" s="202">
        <v>2706.3910000000001</v>
      </c>
      <c r="R38" s="203">
        <v>182.86699999999999</v>
      </c>
    </row>
    <row r="39" spans="2:20" ht="15.75" x14ac:dyDescent="0.25">
      <c r="B39" s="197" t="s">
        <v>129</v>
      </c>
      <c r="C39" s="198">
        <v>1040.0070000000001</v>
      </c>
      <c r="D39" s="199">
        <v>4682.0050000000001</v>
      </c>
      <c r="E39" s="198">
        <v>443.48700000000002</v>
      </c>
      <c r="F39" s="200" t="s">
        <v>134</v>
      </c>
      <c r="G39" s="201">
        <v>1191.136</v>
      </c>
      <c r="H39" s="202">
        <v>5508.2839999999997</v>
      </c>
      <c r="I39" s="203">
        <v>407.976</v>
      </c>
      <c r="J39" s="83"/>
      <c r="K39" s="197" t="s">
        <v>144</v>
      </c>
      <c r="L39" s="198">
        <v>676.72799999999995</v>
      </c>
      <c r="M39" s="199">
        <v>3046.569</v>
      </c>
      <c r="N39" s="198">
        <v>698.06600000000003</v>
      </c>
      <c r="O39" s="200" t="s">
        <v>146</v>
      </c>
      <c r="P39" s="201">
        <v>219.87700000000001</v>
      </c>
      <c r="Q39" s="202">
        <v>1016.799</v>
      </c>
      <c r="R39" s="203">
        <v>69</v>
      </c>
    </row>
    <row r="40" spans="2:20" ht="15.75" x14ac:dyDescent="0.25">
      <c r="B40" s="197" t="s">
        <v>125</v>
      </c>
      <c r="C40" s="198">
        <v>779.63199999999995</v>
      </c>
      <c r="D40" s="199">
        <v>3509.8249999999998</v>
      </c>
      <c r="E40" s="198">
        <v>284.33300000000003</v>
      </c>
      <c r="F40" s="200" t="s">
        <v>259</v>
      </c>
      <c r="G40" s="201">
        <v>909.91</v>
      </c>
      <c r="H40" s="202">
        <v>4207.7879999999996</v>
      </c>
      <c r="I40" s="203">
        <v>320</v>
      </c>
      <c r="J40" s="83"/>
      <c r="K40" s="197" t="s">
        <v>130</v>
      </c>
      <c r="L40" s="198">
        <v>334.74599999999998</v>
      </c>
      <c r="M40" s="199">
        <v>1506.991</v>
      </c>
      <c r="N40" s="198">
        <v>124.08</v>
      </c>
      <c r="O40" s="200" t="s">
        <v>130</v>
      </c>
      <c r="P40" s="201">
        <v>209.46199999999999</v>
      </c>
      <c r="Q40" s="202">
        <v>968.63900000000001</v>
      </c>
      <c r="R40" s="203">
        <v>75.302000000000007</v>
      </c>
    </row>
    <row r="41" spans="2:20" ht="15.75" x14ac:dyDescent="0.25">
      <c r="B41" s="197" t="s">
        <v>138</v>
      </c>
      <c r="C41" s="198">
        <v>750.93499999999995</v>
      </c>
      <c r="D41" s="199">
        <v>3380.636</v>
      </c>
      <c r="E41" s="198">
        <v>366.01299999999998</v>
      </c>
      <c r="F41" s="200" t="s">
        <v>307</v>
      </c>
      <c r="G41" s="201">
        <v>674.68200000000002</v>
      </c>
      <c r="H41" s="202">
        <v>3119.998</v>
      </c>
      <c r="I41" s="203">
        <v>207</v>
      </c>
      <c r="J41" s="83"/>
      <c r="K41" s="197" t="s">
        <v>79</v>
      </c>
      <c r="L41" s="198">
        <v>289.99</v>
      </c>
      <c r="M41" s="199">
        <v>1305.5070000000001</v>
      </c>
      <c r="N41" s="198">
        <v>113.556</v>
      </c>
      <c r="O41" s="200" t="s">
        <v>173</v>
      </c>
      <c r="P41" s="201">
        <v>199.11799999999999</v>
      </c>
      <c r="Q41" s="202">
        <v>920.80499999999995</v>
      </c>
      <c r="R41" s="203">
        <v>68.75</v>
      </c>
    </row>
    <row r="42" spans="2:20" ht="15.75" x14ac:dyDescent="0.25">
      <c r="B42" s="197" t="s">
        <v>132</v>
      </c>
      <c r="C42" s="198">
        <v>646.73900000000003</v>
      </c>
      <c r="D42" s="199">
        <v>2911.5549999999998</v>
      </c>
      <c r="E42" s="198">
        <v>217.39400000000001</v>
      </c>
      <c r="F42" s="200" t="s">
        <v>130</v>
      </c>
      <c r="G42" s="201">
        <v>529.16</v>
      </c>
      <c r="H42" s="202">
        <v>2447.0450000000001</v>
      </c>
      <c r="I42" s="203">
        <v>175.196</v>
      </c>
      <c r="J42" s="83"/>
      <c r="K42" s="197" t="s">
        <v>173</v>
      </c>
      <c r="L42" s="198">
        <v>151.559</v>
      </c>
      <c r="M42" s="199">
        <v>682.30200000000002</v>
      </c>
      <c r="N42" s="198">
        <v>72</v>
      </c>
      <c r="O42" s="200" t="s">
        <v>129</v>
      </c>
      <c r="P42" s="201">
        <v>188.90600000000001</v>
      </c>
      <c r="Q42" s="202">
        <v>873.57500000000005</v>
      </c>
      <c r="R42" s="203">
        <v>49.262999999999998</v>
      </c>
    </row>
    <row r="43" spans="2:20" ht="15.75" x14ac:dyDescent="0.25">
      <c r="B43" s="197" t="s">
        <v>305</v>
      </c>
      <c r="C43" s="198">
        <v>605.875</v>
      </c>
      <c r="D43" s="199">
        <v>2727.5880000000002</v>
      </c>
      <c r="E43" s="198">
        <v>198.65199999999999</v>
      </c>
      <c r="F43" s="200" t="s">
        <v>133</v>
      </c>
      <c r="G43" s="201">
        <v>387.95400000000001</v>
      </c>
      <c r="H43" s="202">
        <v>1794.0519999999999</v>
      </c>
      <c r="I43" s="203">
        <v>120.224</v>
      </c>
      <c r="J43" s="83"/>
      <c r="K43" s="197" t="s">
        <v>129</v>
      </c>
      <c r="L43" s="198">
        <v>141.375</v>
      </c>
      <c r="M43" s="199">
        <v>636.45600000000002</v>
      </c>
      <c r="N43" s="198">
        <v>54.27</v>
      </c>
      <c r="O43" s="200" t="s">
        <v>79</v>
      </c>
      <c r="P43" s="201">
        <v>174.36500000000001</v>
      </c>
      <c r="Q43" s="202">
        <v>806.33299999999997</v>
      </c>
      <c r="R43" s="203">
        <v>62.966000000000001</v>
      </c>
    </row>
    <row r="44" spans="2:20" ht="15.75" x14ac:dyDescent="0.25">
      <c r="B44" s="197" t="s">
        <v>292</v>
      </c>
      <c r="C44" s="198">
        <v>558.37699999999995</v>
      </c>
      <c r="D44" s="199">
        <v>2513.7579999999998</v>
      </c>
      <c r="E44" s="198">
        <v>186</v>
      </c>
      <c r="F44" s="200" t="s">
        <v>128</v>
      </c>
      <c r="G44" s="201">
        <v>361.04300000000001</v>
      </c>
      <c r="H44" s="202">
        <v>1669.598</v>
      </c>
      <c r="I44" s="203">
        <v>337.47399999999999</v>
      </c>
      <c r="J44" s="83"/>
      <c r="K44" s="197" t="s">
        <v>138</v>
      </c>
      <c r="L44" s="198">
        <v>121.932</v>
      </c>
      <c r="M44" s="199">
        <v>548.923</v>
      </c>
      <c r="N44" s="198">
        <v>79.055999999999997</v>
      </c>
      <c r="O44" s="200" t="s">
        <v>136</v>
      </c>
      <c r="P44" s="201">
        <v>173.494</v>
      </c>
      <c r="Q44" s="202">
        <v>802.30399999999997</v>
      </c>
      <c r="R44" s="203">
        <v>173.79</v>
      </c>
    </row>
    <row r="45" spans="2:20" ht="15.75" x14ac:dyDescent="0.25">
      <c r="B45" s="197" t="s">
        <v>134</v>
      </c>
      <c r="C45" s="198">
        <v>501.66399999999999</v>
      </c>
      <c r="D45" s="199">
        <v>2258.4430000000002</v>
      </c>
      <c r="E45" s="198">
        <v>222.34800000000001</v>
      </c>
      <c r="F45" s="200" t="s">
        <v>155</v>
      </c>
      <c r="G45" s="201">
        <v>347.01</v>
      </c>
      <c r="H45" s="202">
        <v>1604.712</v>
      </c>
      <c r="I45" s="203">
        <v>111.331</v>
      </c>
      <c r="J45" s="83"/>
      <c r="K45" s="197" t="s">
        <v>146</v>
      </c>
      <c r="L45" s="198">
        <v>102.572</v>
      </c>
      <c r="M45" s="199">
        <v>461.767</v>
      </c>
      <c r="N45" s="198">
        <v>47</v>
      </c>
      <c r="O45" s="200" t="s">
        <v>144</v>
      </c>
      <c r="P45" s="201">
        <v>141.24600000000001</v>
      </c>
      <c r="Q45" s="202">
        <v>653.17499999999995</v>
      </c>
      <c r="R45" s="203">
        <v>124.536</v>
      </c>
      <c r="T45" s="238"/>
    </row>
    <row r="46" spans="2:20" ht="15.75" x14ac:dyDescent="0.25">
      <c r="B46" s="197" t="s">
        <v>76</v>
      </c>
      <c r="C46" s="198">
        <v>484.77100000000002</v>
      </c>
      <c r="D46" s="199">
        <v>2182.395</v>
      </c>
      <c r="E46" s="198">
        <v>263.97399999999999</v>
      </c>
      <c r="F46" s="200" t="s">
        <v>76</v>
      </c>
      <c r="G46" s="201">
        <v>340.62599999999998</v>
      </c>
      <c r="H46" s="202">
        <v>1575.191</v>
      </c>
      <c r="I46" s="203">
        <v>96.593999999999994</v>
      </c>
      <c r="J46" s="83"/>
      <c r="K46" s="197" t="s">
        <v>137</v>
      </c>
      <c r="L46" s="198">
        <v>73.787000000000006</v>
      </c>
      <c r="M46" s="199">
        <v>332.18200000000002</v>
      </c>
      <c r="N46" s="198">
        <v>42.216000000000001</v>
      </c>
      <c r="O46" s="200" t="s">
        <v>127</v>
      </c>
      <c r="P46" s="201">
        <v>80.605999999999995</v>
      </c>
      <c r="Q46" s="202">
        <v>372.75700000000001</v>
      </c>
      <c r="R46" s="203">
        <v>96.134</v>
      </c>
    </row>
    <row r="47" spans="2:20" ht="15.75" x14ac:dyDescent="0.25">
      <c r="B47" s="197" t="s">
        <v>306</v>
      </c>
      <c r="C47" s="198">
        <v>437.68900000000002</v>
      </c>
      <c r="D47" s="199">
        <v>1970.433</v>
      </c>
      <c r="E47" s="198">
        <v>198</v>
      </c>
      <c r="F47" s="200" t="s">
        <v>308</v>
      </c>
      <c r="G47" s="201">
        <v>334.75700000000001</v>
      </c>
      <c r="H47" s="202">
        <v>1548.048</v>
      </c>
      <c r="I47" s="203">
        <v>100</v>
      </c>
      <c r="J47" s="83"/>
      <c r="K47" s="197" t="s">
        <v>127</v>
      </c>
      <c r="L47" s="198">
        <v>52.31</v>
      </c>
      <c r="M47" s="199">
        <v>235.495</v>
      </c>
      <c r="N47" s="198">
        <v>22.54</v>
      </c>
      <c r="O47" s="200" t="s">
        <v>137</v>
      </c>
      <c r="P47" s="201">
        <v>73.218000000000004</v>
      </c>
      <c r="Q47" s="202">
        <v>338.58800000000002</v>
      </c>
      <c r="R47" s="203">
        <v>22.48</v>
      </c>
    </row>
    <row r="48" spans="2:20" ht="16.5" thickBot="1" x14ac:dyDescent="0.3">
      <c r="B48" s="204" t="s">
        <v>177</v>
      </c>
      <c r="C48" s="205">
        <v>390.44</v>
      </c>
      <c r="D48" s="206">
        <v>1757.722</v>
      </c>
      <c r="E48" s="205">
        <v>153</v>
      </c>
      <c r="F48" s="207" t="s">
        <v>177</v>
      </c>
      <c r="G48" s="208">
        <v>326.89499999999998</v>
      </c>
      <c r="H48" s="209">
        <v>1511.693</v>
      </c>
      <c r="I48" s="210">
        <v>95</v>
      </c>
      <c r="J48" s="83"/>
      <c r="K48" s="204" t="s">
        <v>133</v>
      </c>
      <c r="L48" s="205">
        <v>49.448</v>
      </c>
      <c r="M48" s="206">
        <v>222.607</v>
      </c>
      <c r="N48" s="205">
        <v>26.346</v>
      </c>
      <c r="O48" s="207" t="s">
        <v>135</v>
      </c>
      <c r="P48" s="208">
        <v>52.802999999999997</v>
      </c>
      <c r="Q48" s="209">
        <v>244.185</v>
      </c>
      <c r="R48" s="210">
        <v>31.35</v>
      </c>
    </row>
    <row r="49" spans="2:18" ht="15.75" x14ac:dyDescent="0.25">
      <c r="B49" s="234"/>
      <c r="C49" s="235"/>
      <c r="D49" s="240"/>
      <c r="E49" s="240"/>
      <c r="F49" s="241"/>
      <c r="G49" s="242"/>
      <c r="H49" s="242"/>
      <c r="I49" s="236"/>
      <c r="J49" s="83"/>
      <c r="K49" s="234"/>
      <c r="L49" s="240"/>
      <c r="M49" s="240"/>
      <c r="N49" s="240"/>
      <c r="O49" s="241"/>
      <c r="P49" s="242"/>
      <c r="Q49" s="242"/>
      <c r="R49" s="236"/>
    </row>
    <row r="50" spans="2:18" ht="15.75" x14ac:dyDescent="0.25">
      <c r="B50" s="234"/>
      <c r="C50" s="235"/>
      <c r="D50" s="240"/>
      <c r="E50" s="240"/>
      <c r="F50" s="241"/>
      <c r="G50" s="242"/>
      <c r="H50" s="242"/>
      <c r="I50" s="236"/>
      <c r="J50" s="83"/>
      <c r="K50" s="234"/>
      <c r="L50" s="240"/>
      <c r="M50" s="240"/>
      <c r="N50" s="240"/>
      <c r="O50" s="241"/>
      <c r="P50" s="242"/>
      <c r="Q50" s="242"/>
      <c r="R50" s="236"/>
    </row>
    <row r="51" spans="2:18" ht="15.75" x14ac:dyDescent="0.25">
      <c r="B51" s="234"/>
      <c r="C51" s="235"/>
      <c r="D51" s="240"/>
      <c r="E51" s="240"/>
      <c r="F51" s="241"/>
      <c r="G51" s="242"/>
      <c r="H51" s="242"/>
      <c r="I51" s="236"/>
      <c r="J51" s="83"/>
      <c r="K51" s="234"/>
      <c r="L51" s="240"/>
      <c r="M51" s="240"/>
      <c r="N51" s="240"/>
      <c r="O51" s="241"/>
      <c r="P51" s="242"/>
      <c r="Q51" s="242"/>
      <c r="R51" s="236"/>
    </row>
    <row r="52" spans="2:18" ht="15.75" x14ac:dyDescent="0.25">
      <c r="B52" s="239" t="s">
        <v>207</v>
      </c>
      <c r="C52" s="244"/>
      <c r="D52" s="244"/>
      <c r="E52" s="244"/>
      <c r="F52" s="239"/>
      <c r="G52" s="245"/>
      <c r="H52" s="245"/>
      <c r="I52" s="236"/>
      <c r="J52" s="83"/>
      <c r="K52" s="239" t="s">
        <v>208</v>
      </c>
      <c r="L52" s="244"/>
      <c r="M52" s="244"/>
      <c r="N52" s="244"/>
      <c r="O52" s="239"/>
      <c r="P52" s="245"/>
      <c r="Q52" s="245"/>
      <c r="R52" s="236"/>
    </row>
    <row r="53" spans="2:18" ht="16.5" thickBot="1" x14ac:dyDescent="0.3">
      <c r="B53" s="234" t="s">
        <v>198</v>
      </c>
      <c r="C53" s="235"/>
      <c r="D53" s="240"/>
      <c r="E53" s="240"/>
      <c r="F53" s="241"/>
      <c r="G53" s="242"/>
      <c r="H53" s="242"/>
      <c r="I53" s="236"/>
      <c r="J53" s="83"/>
      <c r="K53" s="234" t="s">
        <v>198</v>
      </c>
      <c r="L53" s="240"/>
      <c r="M53" s="240"/>
      <c r="N53" s="240"/>
      <c r="O53" s="241"/>
      <c r="P53" s="242"/>
      <c r="Q53" s="242"/>
      <c r="R53" s="236"/>
    </row>
    <row r="54" spans="2:18" ht="21" thickBot="1" x14ac:dyDescent="0.35">
      <c r="B54" s="80" t="s">
        <v>121</v>
      </c>
      <c r="C54" s="81"/>
      <c r="D54" s="81"/>
      <c r="E54" s="81"/>
      <c r="F54" s="81"/>
      <c r="G54" s="81"/>
      <c r="H54" s="81"/>
      <c r="I54" s="82"/>
      <c r="J54" s="83"/>
      <c r="K54" s="80" t="s">
        <v>122</v>
      </c>
      <c r="L54" s="81"/>
      <c r="M54" s="81"/>
      <c r="N54" s="81"/>
      <c r="O54" s="81"/>
      <c r="P54" s="81"/>
      <c r="Q54" s="81"/>
      <c r="R54" s="82"/>
    </row>
    <row r="55" spans="2:18" ht="19.5" thickBot="1" x14ac:dyDescent="0.35">
      <c r="B55" s="211" t="s">
        <v>302</v>
      </c>
      <c r="C55" s="212"/>
      <c r="D55" s="213"/>
      <c r="E55" s="214"/>
      <c r="F55" s="211" t="s">
        <v>303</v>
      </c>
      <c r="G55" s="212"/>
      <c r="H55" s="213"/>
      <c r="I55" s="214"/>
      <c r="J55" s="83"/>
      <c r="K55" s="211" t="s">
        <v>302</v>
      </c>
      <c r="L55" s="212"/>
      <c r="M55" s="213"/>
      <c r="N55" s="214"/>
      <c r="O55" s="211" t="s">
        <v>303</v>
      </c>
      <c r="P55" s="212"/>
      <c r="Q55" s="213"/>
      <c r="R55" s="214"/>
    </row>
    <row r="56" spans="2:18" ht="29.25" thickBot="1" x14ac:dyDescent="0.25">
      <c r="B56" s="84" t="s">
        <v>123</v>
      </c>
      <c r="C56" s="85" t="s">
        <v>100</v>
      </c>
      <c r="D56" s="86" t="s">
        <v>149</v>
      </c>
      <c r="E56" s="87" t="s">
        <v>124</v>
      </c>
      <c r="F56" s="84" t="s">
        <v>123</v>
      </c>
      <c r="G56" s="85" t="s">
        <v>100</v>
      </c>
      <c r="H56" s="86" t="s">
        <v>149</v>
      </c>
      <c r="I56" s="87" t="s">
        <v>124</v>
      </c>
      <c r="J56" s="83"/>
      <c r="K56" s="84" t="s">
        <v>123</v>
      </c>
      <c r="L56" s="85" t="s">
        <v>100</v>
      </c>
      <c r="M56" s="86" t="s">
        <v>149</v>
      </c>
      <c r="N56" s="87" t="s">
        <v>124</v>
      </c>
      <c r="O56" s="84" t="s">
        <v>123</v>
      </c>
      <c r="P56" s="85" t="s">
        <v>100</v>
      </c>
      <c r="Q56" s="86" t="s">
        <v>149</v>
      </c>
      <c r="R56" s="87" t="s">
        <v>124</v>
      </c>
    </row>
    <row r="57" spans="2:18" ht="16.5" thickBot="1" x14ac:dyDescent="0.3">
      <c r="B57" s="183" t="s">
        <v>114</v>
      </c>
      <c r="C57" s="184">
        <v>9528.6790000000001</v>
      </c>
      <c r="D57" s="185">
        <v>42896.480000000003</v>
      </c>
      <c r="E57" s="186">
        <v>8182.6989999999996</v>
      </c>
      <c r="F57" s="187" t="s">
        <v>114</v>
      </c>
      <c r="G57" s="188">
        <v>13456.344999999999</v>
      </c>
      <c r="H57" s="189">
        <v>62227.273000000001</v>
      </c>
      <c r="I57" s="186">
        <v>10072.800999999999</v>
      </c>
      <c r="J57" s="83"/>
      <c r="K57" s="183" t="s">
        <v>114</v>
      </c>
      <c r="L57" s="184">
        <v>5904.2790000000005</v>
      </c>
      <c r="M57" s="185">
        <v>26580.481</v>
      </c>
      <c r="N57" s="186">
        <v>4885.7049999999999</v>
      </c>
      <c r="O57" s="187" t="s">
        <v>114</v>
      </c>
      <c r="P57" s="188">
        <v>6993.5550000000003</v>
      </c>
      <c r="Q57" s="189">
        <v>32340.954000000002</v>
      </c>
      <c r="R57" s="186">
        <v>5157.24</v>
      </c>
    </row>
    <row r="58" spans="2:18" ht="15.75" x14ac:dyDescent="0.25">
      <c r="B58" s="190" t="s">
        <v>136</v>
      </c>
      <c r="C58" s="191">
        <v>1678.02</v>
      </c>
      <c r="D58" s="192">
        <v>7553.6480000000001</v>
      </c>
      <c r="E58" s="191">
        <v>1397.2529999999999</v>
      </c>
      <c r="F58" s="193" t="s">
        <v>136</v>
      </c>
      <c r="G58" s="194">
        <v>1951.9580000000001</v>
      </c>
      <c r="H58" s="195">
        <v>9026.3690000000006</v>
      </c>
      <c r="I58" s="196">
        <v>1426.0419999999999</v>
      </c>
      <c r="J58" s="83"/>
      <c r="K58" s="190" t="s">
        <v>77</v>
      </c>
      <c r="L58" s="191">
        <v>1929.5029999999999</v>
      </c>
      <c r="M58" s="192">
        <v>8686.4380000000001</v>
      </c>
      <c r="N58" s="191">
        <v>1542.4259999999999</v>
      </c>
      <c r="O58" s="193" t="s">
        <v>77</v>
      </c>
      <c r="P58" s="194">
        <v>2238.1799999999998</v>
      </c>
      <c r="Q58" s="195">
        <v>10350.226000000001</v>
      </c>
      <c r="R58" s="196">
        <v>1526.779</v>
      </c>
    </row>
    <row r="59" spans="2:18" ht="15.75" x14ac:dyDescent="0.25">
      <c r="B59" s="197" t="s">
        <v>133</v>
      </c>
      <c r="C59" s="198">
        <v>1044.1120000000001</v>
      </c>
      <c r="D59" s="199">
        <v>4700.49</v>
      </c>
      <c r="E59" s="198">
        <v>1043.614</v>
      </c>
      <c r="F59" s="200" t="s">
        <v>133</v>
      </c>
      <c r="G59" s="201">
        <v>1520.454</v>
      </c>
      <c r="H59" s="202">
        <v>7031.18</v>
      </c>
      <c r="I59" s="203">
        <v>1312.386</v>
      </c>
      <c r="J59" s="83"/>
      <c r="K59" s="197" t="s">
        <v>131</v>
      </c>
      <c r="L59" s="198">
        <v>1591.182</v>
      </c>
      <c r="M59" s="199">
        <v>7163.3440000000001</v>
      </c>
      <c r="N59" s="198">
        <v>1690.9639999999999</v>
      </c>
      <c r="O59" s="200" t="s">
        <v>131</v>
      </c>
      <c r="P59" s="201">
        <v>1701.075</v>
      </c>
      <c r="Q59" s="202">
        <v>7866.451</v>
      </c>
      <c r="R59" s="203">
        <v>1771.645</v>
      </c>
    </row>
    <row r="60" spans="2:18" ht="15.75" x14ac:dyDescent="0.25">
      <c r="B60" s="197" t="s">
        <v>77</v>
      </c>
      <c r="C60" s="198">
        <v>994.94200000000001</v>
      </c>
      <c r="D60" s="199">
        <v>4479.116</v>
      </c>
      <c r="E60" s="198">
        <v>1296.6849999999999</v>
      </c>
      <c r="F60" s="200" t="s">
        <v>138</v>
      </c>
      <c r="G60" s="201">
        <v>1253.848</v>
      </c>
      <c r="H60" s="202">
        <v>5798.3029999999999</v>
      </c>
      <c r="I60" s="203">
        <v>1121.8430000000001</v>
      </c>
      <c r="J60" s="83"/>
      <c r="K60" s="197" t="s">
        <v>129</v>
      </c>
      <c r="L60" s="198">
        <v>923.40800000000002</v>
      </c>
      <c r="M60" s="199">
        <v>4157.0919999999996</v>
      </c>
      <c r="N60" s="198">
        <v>544.07100000000003</v>
      </c>
      <c r="O60" s="200" t="s">
        <v>130</v>
      </c>
      <c r="P60" s="201">
        <v>1095.943</v>
      </c>
      <c r="Q60" s="202">
        <v>5068.0730000000003</v>
      </c>
      <c r="R60" s="203">
        <v>876.15899999999999</v>
      </c>
    </row>
    <row r="61" spans="2:18" ht="15.75" x14ac:dyDescent="0.25">
      <c r="B61" s="197" t="s">
        <v>128</v>
      </c>
      <c r="C61" s="198">
        <v>827.125</v>
      </c>
      <c r="D61" s="199">
        <v>3723.6350000000002</v>
      </c>
      <c r="E61" s="198">
        <v>637.45399999999995</v>
      </c>
      <c r="F61" s="200" t="s">
        <v>175</v>
      </c>
      <c r="G61" s="201">
        <v>1236.1310000000001</v>
      </c>
      <c r="H61" s="202">
        <v>5716.366</v>
      </c>
      <c r="I61" s="203">
        <v>420.82499999999999</v>
      </c>
      <c r="J61" s="83"/>
      <c r="K61" s="197" t="s">
        <v>130</v>
      </c>
      <c r="L61" s="198">
        <v>809.58699999999999</v>
      </c>
      <c r="M61" s="199">
        <v>3644.68</v>
      </c>
      <c r="N61" s="198">
        <v>648.40800000000002</v>
      </c>
      <c r="O61" s="200" t="s">
        <v>129</v>
      </c>
      <c r="P61" s="201">
        <v>1053.789</v>
      </c>
      <c r="Q61" s="202">
        <v>4873.1379999999999</v>
      </c>
      <c r="R61" s="203">
        <v>608.06600000000003</v>
      </c>
    </row>
    <row r="62" spans="2:18" ht="15.75" x14ac:dyDescent="0.25">
      <c r="B62" s="197" t="s">
        <v>127</v>
      </c>
      <c r="C62" s="198">
        <v>670.14700000000005</v>
      </c>
      <c r="D62" s="199">
        <v>3016.924</v>
      </c>
      <c r="E62" s="198">
        <v>525.58199999999999</v>
      </c>
      <c r="F62" s="200" t="s">
        <v>129</v>
      </c>
      <c r="G62" s="201">
        <v>1167.9449999999999</v>
      </c>
      <c r="H62" s="202">
        <v>5401.0349999999999</v>
      </c>
      <c r="I62" s="203">
        <v>885.55200000000002</v>
      </c>
      <c r="J62" s="83"/>
      <c r="K62" s="197" t="s">
        <v>76</v>
      </c>
      <c r="L62" s="198">
        <v>213.75200000000001</v>
      </c>
      <c r="M62" s="199">
        <v>962.28800000000001</v>
      </c>
      <c r="N62" s="198">
        <v>111.374</v>
      </c>
      <c r="O62" s="200" t="s">
        <v>262</v>
      </c>
      <c r="P62" s="201">
        <v>299.05799999999999</v>
      </c>
      <c r="Q62" s="202">
        <v>1382.962</v>
      </c>
      <c r="R62" s="203">
        <v>124.35</v>
      </c>
    </row>
    <row r="63" spans="2:18" ht="15.75" x14ac:dyDescent="0.25">
      <c r="B63" s="197" t="s">
        <v>175</v>
      </c>
      <c r="C63" s="198">
        <v>599.46100000000001</v>
      </c>
      <c r="D63" s="199">
        <v>2698.7150000000001</v>
      </c>
      <c r="E63" s="198">
        <v>311.55</v>
      </c>
      <c r="F63" s="200" t="s">
        <v>77</v>
      </c>
      <c r="G63" s="201">
        <v>866.38199999999995</v>
      </c>
      <c r="H63" s="202">
        <v>4006.529</v>
      </c>
      <c r="I63" s="203">
        <v>921.94899999999996</v>
      </c>
      <c r="J63" s="83"/>
      <c r="K63" s="197" t="s">
        <v>127</v>
      </c>
      <c r="L63" s="198">
        <v>125.164</v>
      </c>
      <c r="M63" s="199">
        <v>563.47500000000002</v>
      </c>
      <c r="N63" s="198">
        <v>67.027000000000001</v>
      </c>
      <c r="O63" s="200" t="s">
        <v>76</v>
      </c>
      <c r="P63" s="201">
        <v>132.488</v>
      </c>
      <c r="Q63" s="202">
        <v>612.66800000000001</v>
      </c>
      <c r="R63" s="203">
        <v>50.392000000000003</v>
      </c>
    </row>
    <row r="64" spans="2:18" ht="15.75" x14ac:dyDescent="0.25">
      <c r="B64" s="197" t="s">
        <v>138</v>
      </c>
      <c r="C64" s="198">
        <v>541.46</v>
      </c>
      <c r="D64" s="199">
        <v>2437.5990000000002</v>
      </c>
      <c r="E64" s="198">
        <v>610.57100000000003</v>
      </c>
      <c r="F64" s="200" t="s">
        <v>262</v>
      </c>
      <c r="G64" s="201">
        <v>712.25300000000004</v>
      </c>
      <c r="H64" s="202">
        <v>3293.7539999999999</v>
      </c>
      <c r="I64" s="203">
        <v>373.661</v>
      </c>
      <c r="J64" s="83"/>
      <c r="K64" s="197" t="s">
        <v>125</v>
      </c>
      <c r="L64" s="198">
        <v>73.900999999999996</v>
      </c>
      <c r="M64" s="199">
        <v>332.69499999999999</v>
      </c>
      <c r="N64" s="198">
        <v>126.584</v>
      </c>
      <c r="O64" s="200" t="s">
        <v>137</v>
      </c>
      <c r="P64" s="201">
        <v>112.61799999999999</v>
      </c>
      <c r="Q64" s="202">
        <v>520.79200000000003</v>
      </c>
      <c r="R64" s="203">
        <v>44.2</v>
      </c>
    </row>
    <row r="65" spans="2:18" ht="15.75" x14ac:dyDescent="0.25">
      <c r="B65" s="197" t="s">
        <v>146</v>
      </c>
      <c r="C65" s="198">
        <v>493.20699999999999</v>
      </c>
      <c r="D65" s="199">
        <v>2220.377</v>
      </c>
      <c r="E65" s="198">
        <v>280.68900000000002</v>
      </c>
      <c r="F65" s="200" t="s">
        <v>190</v>
      </c>
      <c r="G65" s="201">
        <v>654.55600000000004</v>
      </c>
      <c r="H65" s="202">
        <v>3026.91</v>
      </c>
      <c r="I65" s="203">
        <v>554.64200000000005</v>
      </c>
      <c r="J65" s="83"/>
      <c r="K65" s="197" t="s">
        <v>142</v>
      </c>
      <c r="L65" s="198">
        <v>72.188000000000002</v>
      </c>
      <c r="M65" s="199">
        <v>324.98200000000003</v>
      </c>
      <c r="N65" s="198">
        <v>34.014000000000003</v>
      </c>
      <c r="O65" s="200" t="s">
        <v>142</v>
      </c>
      <c r="P65" s="201">
        <v>102.208</v>
      </c>
      <c r="Q65" s="202">
        <v>472.649</v>
      </c>
      <c r="R65" s="203">
        <v>49.085999999999999</v>
      </c>
    </row>
    <row r="66" spans="2:18" ht="15.75" x14ac:dyDescent="0.25">
      <c r="B66" s="197" t="s">
        <v>173</v>
      </c>
      <c r="C66" s="198">
        <v>364.39800000000002</v>
      </c>
      <c r="D66" s="199">
        <v>1640.4849999999999</v>
      </c>
      <c r="E66" s="198">
        <v>169.01599999999999</v>
      </c>
      <c r="F66" s="200" t="s">
        <v>128</v>
      </c>
      <c r="G66" s="201">
        <v>524.61099999999999</v>
      </c>
      <c r="H66" s="202">
        <v>2426.0160000000001</v>
      </c>
      <c r="I66" s="203">
        <v>586.86400000000003</v>
      </c>
      <c r="J66" s="83"/>
      <c r="K66" s="197" t="s">
        <v>128</v>
      </c>
      <c r="L66" s="198">
        <v>57.767000000000003</v>
      </c>
      <c r="M66" s="199">
        <v>260.06299999999999</v>
      </c>
      <c r="N66" s="198">
        <v>30.97</v>
      </c>
      <c r="O66" s="200" t="s">
        <v>128</v>
      </c>
      <c r="P66" s="201">
        <v>74.051000000000002</v>
      </c>
      <c r="Q66" s="202">
        <v>342.43799999999999</v>
      </c>
      <c r="R66" s="203">
        <v>28.199000000000002</v>
      </c>
    </row>
    <row r="67" spans="2:18" ht="15.75" x14ac:dyDescent="0.25">
      <c r="B67" s="197" t="s">
        <v>262</v>
      </c>
      <c r="C67" s="198">
        <v>359.649</v>
      </c>
      <c r="D67" s="199">
        <v>1619.0920000000001</v>
      </c>
      <c r="E67" s="198">
        <v>264.53399999999999</v>
      </c>
      <c r="F67" s="200" t="s">
        <v>127</v>
      </c>
      <c r="G67" s="201">
        <v>521.30600000000004</v>
      </c>
      <c r="H67" s="202">
        <v>2410.7350000000001</v>
      </c>
      <c r="I67" s="203">
        <v>315.48599999999999</v>
      </c>
      <c r="J67" s="83"/>
      <c r="K67" s="197" t="s">
        <v>126</v>
      </c>
      <c r="L67" s="198">
        <v>52.045000000000002</v>
      </c>
      <c r="M67" s="199">
        <v>234.30199999999999</v>
      </c>
      <c r="N67" s="198">
        <v>29.545999999999999</v>
      </c>
      <c r="O67" s="200" t="s">
        <v>173</v>
      </c>
      <c r="P67" s="201">
        <v>67.8</v>
      </c>
      <c r="Q67" s="202">
        <v>313.53399999999999</v>
      </c>
      <c r="R67" s="203">
        <v>29.292000000000002</v>
      </c>
    </row>
    <row r="68" spans="2:18" ht="15.75" x14ac:dyDescent="0.25">
      <c r="B68" s="197" t="s">
        <v>190</v>
      </c>
      <c r="C68" s="198">
        <v>342.88200000000001</v>
      </c>
      <c r="D68" s="199">
        <v>1543.62</v>
      </c>
      <c r="E68" s="198">
        <v>341.30700000000002</v>
      </c>
      <c r="F68" s="200" t="s">
        <v>146</v>
      </c>
      <c r="G68" s="201">
        <v>397.59800000000001</v>
      </c>
      <c r="H68" s="202">
        <v>1838.654</v>
      </c>
      <c r="I68" s="203">
        <v>393.57900000000001</v>
      </c>
      <c r="J68" s="83"/>
      <c r="K68" s="197" t="s">
        <v>190</v>
      </c>
      <c r="L68" s="198">
        <v>42.667000000000002</v>
      </c>
      <c r="M68" s="199">
        <v>192.078</v>
      </c>
      <c r="N68" s="198">
        <v>49.765999999999998</v>
      </c>
      <c r="O68" s="200" t="s">
        <v>79</v>
      </c>
      <c r="P68" s="201">
        <v>56.261000000000003</v>
      </c>
      <c r="Q68" s="202">
        <v>260.17399999999998</v>
      </c>
      <c r="R68" s="203">
        <v>22.36</v>
      </c>
    </row>
    <row r="69" spans="2:18" ht="15.75" x14ac:dyDescent="0.25">
      <c r="B69" s="197" t="s">
        <v>129</v>
      </c>
      <c r="C69" s="198">
        <v>314.24299999999999</v>
      </c>
      <c r="D69" s="199">
        <v>1414.681</v>
      </c>
      <c r="E69" s="198">
        <v>269.04899999999998</v>
      </c>
      <c r="F69" s="200" t="s">
        <v>144</v>
      </c>
      <c r="G69" s="201">
        <v>297.83</v>
      </c>
      <c r="H69" s="202">
        <v>1377.2840000000001</v>
      </c>
      <c r="I69" s="203">
        <v>208.578</v>
      </c>
      <c r="J69" s="83"/>
      <c r="K69" s="197" t="s">
        <v>186</v>
      </c>
      <c r="L69" s="198">
        <v>6.19</v>
      </c>
      <c r="M69" s="199">
        <v>27.864999999999998</v>
      </c>
      <c r="N69" s="198">
        <v>5.1840000000000002</v>
      </c>
      <c r="O69" s="200" t="s">
        <v>126</v>
      </c>
      <c r="P69" s="201">
        <v>26.091999999999999</v>
      </c>
      <c r="Q69" s="202">
        <v>120.657</v>
      </c>
      <c r="R69" s="203">
        <v>8.6999999999999993</v>
      </c>
    </row>
    <row r="70" spans="2:18" ht="15.75" x14ac:dyDescent="0.25">
      <c r="B70" s="197" t="s">
        <v>131</v>
      </c>
      <c r="C70" s="198">
        <v>228.19200000000001</v>
      </c>
      <c r="D70" s="199">
        <v>1027.2929999999999</v>
      </c>
      <c r="E70" s="198">
        <v>188.435</v>
      </c>
      <c r="F70" s="200" t="s">
        <v>130</v>
      </c>
      <c r="G70" s="201">
        <v>278.38099999999997</v>
      </c>
      <c r="H70" s="202">
        <v>1287.3520000000001</v>
      </c>
      <c r="I70" s="203">
        <v>102.934</v>
      </c>
      <c r="J70" s="83"/>
      <c r="K70" s="197" t="s">
        <v>173</v>
      </c>
      <c r="L70" s="198">
        <v>3.794</v>
      </c>
      <c r="M70" s="199">
        <v>17.081</v>
      </c>
      <c r="N70" s="198">
        <v>3.78</v>
      </c>
      <c r="O70" s="200" t="s">
        <v>125</v>
      </c>
      <c r="P70" s="201">
        <v>12.840999999999999</v>
      </c>
      <c r="Q70" s="202">
        <v>59.381999999999998</v>
      </c>
      <c r="R70" s="203">
        <v>5.7910000000000004</v>
      </c>
    </row>
    <row r="71" spans="2:18" ht="15.75" x14ac:dyDescent="0.25">
      <c r="B71" s="197" t="s">
        <v>79</v>
      </c>
      <c r="C71" s="198">
        <v>174.154</v>
      </c>
      <c r="D71" s="199">
        <v>784.02200000000005</v>
      </c>
      <c r="E71" s="198">
        <v>156.58799999999999</v>
      </c>
      <c r="F71" s="200" t="s">
        <v>131</v>
      </c>
      <c r="G71" s="201">
        <v>247.44200000000001</v>
      </c>
      <c r="H71" s="202">
        <v>1144.2660000000001</v>
      </c>
      <c r="I71" s="203">
        <v>173.80500000000001</v>
      </c>
      <c r="J71" s="83"/>
      <c r="K71" s="197" t="s">
        <v>146</v>
      </c>
      <c r="L71" s="198">
        <v>1.2789999999999999</v>
      </c>
      <c r="M71" s="199">
        <v>5.758</v>
      </c>
      <c r="N71" s="198">
        <v>0.80600000000000005</v>
      </c>
      <c r="O71" s="200" t="s">
        <v>186</v>
      </c>
      <c r="P71" s="201">
        <v>9.4149999999999991</v>
      </c>
      <c r="Q71" s="202">
        <v>43.536999999999999</v>
      </c>
      <c r="R71" s="203">
        <v>7.2779999999999996</v>
      </c>
    </row>
    <row r="72" spans="2:18" ht="15.75" x14ac:dyDescent="0.25">
      <c r="B72" s="197" t="s">
        <v>126</v>
      </c>
      <c r="C72" s="198">
        <v>147.28100000000001</v>
      </c>
      <c r="D72" s="199">
        <v>663.03700000000003</v>
      </c>
      <c r="E72" s="198">
        <v>145.65700000000001</v>
      </c>
      <c r="F72" s="200" t="s">
        <v>173</v>
      </c>
      <c r="G72" s="201">
        <v>237.161</v>
      </c>
      <c r="H72" s="202">
        <v>1096.723</v>
      </c>
      <c r="I72" s="203">
        <v>215.357</v>
      </c>
      <c r="J72" s="83"/>
      <c r="K72" s="197" t="s">
        <v>155</v>
      </c>
      <c r="L72" s="198">
        <v>0.94499999999999995</v>
      </c>
      <c r="M72" s="199">
        <v>4.258</v>
      </c>
      <c r="N72" s="198">
        <v>0.745</v>
      </c>
      <c r="O72" s="200" t="s">
        <v>155</v>
      </c>
      <c r="P72" s="201">
        <v>6.1280000000000001</v>
      </c>
      <c r="Q72" s="202">
        <v>28.338999999999999</v>
      </c>
      <c r="R72" s="203">
        <v>3.91</v>
      </c>
    </row>
    <row r="73" spans="2:18" ht="16.5" thickBot="1" x14ac:dyDescent="0.3">
      <c r="B73" s="204" t="s">
        <v>76</v>
      </c>
      <c r="C73" s="205">
        <v>138.864</v>
      </c>
      <c r="D73" s="206">
        <v>625.154</v>
      </c>
      <c r="E73" s="205">
        <v>79.489999999999995</v>
      </c>
      <c r="F73" s="207" t="s">
        <v>137</v>
      </c>
      <c r="G73" s="208">
        <v>201.67</v>
      </c>
      <c r="H73" s="209">
        <v>932.60400000000004</v>
      </c>
      <c r="I73" s="210">
        <v>162.23599999999999</v>
      </c>
      <c r="J73" s="83"/>
      <c r="K73" s="204" t="s">
        <v>262</v>
      </c>
      <c r="L73" s="205">
        <v>0.90700000000000003</v>
      </c>
      <c r="M73" s="206">
        <v>4.0819999999999999</v>
      </c>
      <c r="N73" s="205">
        <v>0.04</v>
      </c>
      <c r="O73" s="207" t="s">
        <v>127</v>
      </c>
      <c r="P73" s="208">
        <v>5.6079999999999997</v>
      </c>
      <c r="Q73" s="209">
        <v>25.934000000000001</v>
      </c>
      <c r="R73" s="210">
        <v>1.0329999999999999</v>
      </c>
    </row>
    <row r="74" spans="2:18" ht="15.75" x14ac:dyDescent="0.25">
      <c r="B74" s="234"/>
      <c r="C74" s="240"/>
      <c r="D74" s="240"/>
      <c r="E74" s="240"/>
      <c r="F74" s="241"/>
      <c r="G74" s="242"/>
      <c r="H74" s="242"/>
      <c r="I74" s="236"/>
      <c r="J74" s="83"/>
      <c r="K74" s="241"/>
      <c r="L74" s="240"/>
      <c r="M74" s="240"/>
      <c r="N74" s="240"/>
      <c r="O74" s="241"/>
      <c r="P74" s="242"/>
      <c r="Q74" s="242"/>
      <c r="R74" s="236"/>
    </row>
    <row r="75" spans="2:18" ht="15.75" x14ac:dyDescent="0.25">
      <c r="B75" s="234"/>
      <c r="C75" s="240"/>
      <c r="D75" s="240"/>
      <c r="E75" s="240"/>
      <c r="F75" s="241"/>
      <c r="G75" s="242"/>
      <c r="H75" s="242"/>
      <c r="I75" s="236"/>
      <c r="J75" s="83"/>
      <c r="K75" s="241"/>
      <c r="L75" s="240"/>
      <c r="M75" s="240"/>
      <c r="N75" s="240"/>
      <c r="O75" s="241"/>
      <c r="P75" s="242"/>
      <c r="Q75" s="242"/>
      <c r="R75" s="236"/>
    </row>
    <row r="76" spans="2:18" ht="15.75" x14ac:dyDescent="0.25">
      <c r="B76" s="234"/>
      <c r="C76" s="240"/>
      <c r="D76" s="240"/>
      <c r="E76" s="240"/>
      <c r="F76" s="241"/>
      <c r="G76" s="242"/>
      <c r="H76" s="242"/>
      <c r="I76" s="236"/>
      <c r="J76" s="83"/>
      <c r="K76" s="241"/>
      <c r="L76" s="240"/>
      <c r="M76" s="240"/>
      <c r="N76" s="240"/>
      <c r="O76" s="241"/>
      <c r="P76" s="242"/>
      <c r="Q76" s="242"/>
      <c r="R76" s="236"/>
    </row>
    <row r="77" spans="2:18" ht="15.75" x14ac:dyDescent="0.25">
      <c r="B77" s="237" t="s">
        <v>209</v>
      </c>
      <c r="C77" s="244"/>
      <c r="D77" s="244"/>
      <c r="E77" s="244"/>
      <c r="F77" s="239"/>
      <c r="G77" s="245"/>
      <c r="H77" s="245"/>
      <c r="I77" s="246"/>
      <c r="J77" s="83"/>
      <c r="K77" s="239" t="s">
        <v>210</v>
      </c>
      <c r="L77" s="244"/>
      <c r="M77" s="244"/>
      <c r="N77" s="244"/>
      <c r="O77" s="239"/>
      <c r="P77" s="245"/>
      <c r="Q77" s="245"/>
      <c r="R77" s="246"/>
    </row>
    <row r="78" spans="2:18" ht="16.5" thickBot="1" x14ac:dyDescent="0.3">
      <c r="B78" s="234" t="s">
        <v>198</v>
      </c>
      <c r="C78" s="240"/>
      <c r="D78" s="240"/>
      <c r="E78" s="240"/>
      <c r="F78" s="241"/>
      <c r="G78" s="242"/>
      <c r="H78" s="242"/>
      <c r="I78" s="236"/>
      <c r="J78" s="83"/>
      <c r="K78" s="241" t="s">
        <v>198</v>
      </c>
      <c r="L78" s="240"/>
      <c r="M78" s="240"/>
      <c r="N78" s="240"/>
      <c r="O78" s="241"/>
      <c r="P78" s="242"/>
      <c r="Q78" s="242"/>
      <c r="R78" s="236"/>
    </row>
    <row r="79" spans="2:18" ht="21" thickBot="1" x14ac:dyDescent="0.35">
      <c r="B79" s="80" t="s">
        <v>121</v>
      </c>
      <c r="C79" s="81"/>
      <c r="D79" s="81"/>
      <c r="E79" s="81"/>
      <c r="F79" s="81"/>
      <c r="G79" s="81"/>
      <c r="H79" s="81"/>
      <c r="I79" s="82"/>
      <c r="J79" s="83"/>
      <c r="K79" s="80" t="s">
        <v>122</v>
      </c>
      <c r="L79" s="81"/>
      <c r="M79" s="81"/>
      <c r="N79" s="81"/>
      <c r="O79" s="81"/>
      <c r="P79" s="81"/>
      <c r="Q79" s="81"/>
      <c r="R79" s="82"/>
    </row>
    <row r="80" spans="2:18" ht="19.5" thickBot="1" x14ac:dyDescent="0.35">
      <c r="B80" s="211" t="s">
        <v>302</v>
      </c>
      <c r="C80" s="212"/>
      <c r="D80" s="213"/>
      <c r="E80" s="214"/>
      <c r="F80" s="211" t="s">
        <v>303</v>
      </c>
      <c r="G80" s="212"/>
      <c r="H80" s="213"/>
      <c r="I80" s="214"/>
      <c r="J80" s="83"/>
      <c r="K80" s="211" t="s">
        <v>302</v>
      </c>
      <c r="L80" s="212"/>
      <c r="M80" s="213"/>
      <c r="N80" s="214"/>
      <c r="O80" s="211" t="s">
        <v>303</v>
      </c>
      <c r="P80" s="212"/>
      <c r="Q80" s="213"/>
      <c r="R80" s="214"/>
    </row>
    <row r="81" spans="2:18" ht="29.25" thickBot="1" x14ac:dyDescent="0.25">
      <c r="B81" s="84" t="s">
        <v>123</v>
      </c>
      <c r="C81" s="85" t="s">
        <v>100</v>
      </c>
      <c r="D81" s="86" t="s">
        <v>149</v>
      </c>
      <c r="E81" s="87" t="s">
        <v>124</v>
      </c>
      <c r="F81" s="84" t="s">
        <v>123</v>
      </c>
      <c r="G81" s="85" t="s">
        <v>100</v>
      </c>
      <c r="H81" s="86" t="s">
        <v>149</v>
      </c>
      <c r="I81" s="87" t="s">
        <v>124</v>
      </c>
      <c r="J81" s="83"/>
      <c r="K81" s="84" t="s">
        <v>123</v>
      </c>
      <c r="L81" s="85" t="s">
        <v>100</v>
      </c>
      <c r="M81" s="86" t="s">
        <v>149</v>
      </c>
      <c r="N81" s="87" t="s">
        <v>124</v>
      </c>
      <c r="O81" s="84" t="s">
        <v>123</v>
      </c>
      <c r="P81" s="85" t="s">
        <v>100</v>
      </c>
      <c r="Q81" s="86" t="s">
        <v>149</v>
      </c>
      <c r="R81" s="87" t="s">
        <v>124</v>
      </c>
    </row>
    <row r="82" spans="2:18" ht="16.5" thickBot="1" x14ac:dyDescent="0.3">
      <c r="B82" s="183" t="s">
        <v>114</v>
      </c>
      <c r="C82" s="184">
        <v>15770.706</v>
      </c>
      <c r="D82" s="185">
        <v>70998.134999999995</v>
      </c>
      <c r="E82" s="186">
        <v>20976.721000000001</v>
      </c>
      <c r="F82" s="187" t="s">
        <v>114</v>
      </c>
      <c r="G82" s="188">
        <v>19807.187000000002</v>
      </c>
      <c r="H82" s="189">
        <v>91596.381999999998</v>
      </c>
      <c r="I82" s="186">
        <v>19234.911</v>
      </c>
      <c r="J82" s="83"/>
      <c r="K82" s="183" t="s">
        <v>114</v>
      </c>
      <c r="L82" s="184">
        <v>3402.5920000000001</v>
      </c>
      <c r="M82" s="185">
        <v>15318.130999999999</v>
      </c>
      <c r="N82" s="186">
        <v>8582.3009999999995</v>
      </c>
      <c r="O82" s="187" t="s">
        <v>114</v>
      </c>
      <c r="P82" s="188">
        <v>5718.7309999999998</v>
      </c>
      <c r="Q82" s="189">
        <v>26445.752</v>
      </c>
      <c r="R82" s="186">
        <v>8005.9669999999996</v>
      </c>
    </row>
    <row r="83" spans="2:18" ht="15.75" x14ac:dyDescent="0.25">
      <c r="B83" s="190" t="s">
        <v>157</v>
      </c>
      <c r="C83" s="191">
        <v>4564.0720000000001</v>
      </c>
      <c r="D83" s="192">
        <v>20547.003000000001</v>
      </c>
      <c r="E83" s="191">
        <v>6282</v>
      </c>
      <c r="F83" s="193" t="s">
        <v>262</v>
      </c>
      <c r="G83" s="194">
        <v>5644.1229999999996</v>
      </c>
      <c r="H83" s="195">
        <v>26100.695</v>
      </c>
      <c r="I83" s="196">
        <v>5873.8050000000003</v>
      </c>
      <c r="J83" s="83"/>
      <c r="K83" s="190" t="s">
        <v>77</v>
      </c>
      <c r="L83" s="191">
        <v>639.14200000000005</v>
      </c>
      <c r="M83" s="192">
        <v>2877.346</v>
      </c>
      <c r="N83" s="191">
        <v>729.49300000000005</v>
      </c>
      <c r="O83" s="193" t="s">
        <v>77</v>
      </c>
      <c r="P83" s="194">
        <v>1142.731</v>
      </c>
      <c r="Q83" s="195">
        <v>5284.4480000000003</v>
      </c>
      <c r="R83" s="196">
        <v>1018.296</v>
      </c>
    </row>
    <row r="84" spans="2:18" ht="15.75" x14ac:dyDescent="0.25">
      <c r="B84" s="197" t="s">
        <v>262</v>
      </c>
      <c r="C84" s="198">
        <v>2848.4650000000001</v>
      </c>
      <c r="D84" s="199">
        <v>12823.511</v>
      </c>
      <c r="E84" s="198">
        <v>3827.7040000000002</v>
      </c>
      <c r="F84" s="200" t="s">
        <v>77</v>
      </c>
      <c r="G84" s="201">
        <v>2258.6350000000002</v>
      </c>
      <c r="H84" s="202">
        <v>10444.831</v>
      </c>
      <c r="I84" s="203">
        <v>3228.1889999999999</v>
      </c>
      <c r="J84" s="83"/>
      <c r="K84" s="197" t="s">
        <v>128</v>
      </c>
      <c r="L84" s="198">
        <v>468.78199999999998</v>
      </c>
      <c r="M84" s="199">
        <v>2110.4119999999998</v>
      </c>
      <c r="N84" s="198">
        <v>3640.2649999999999</v>
      </c>
      <c r="O84" s="200" t="s">
        <v>76</v>
      </c>
      <c r="P84" s="201">
        <v>979.03800000000001</v>
      </c>
      <c r="Q84" s="202">
        <v>4527.473</v>
      </c>
      <c r="R84" s="203">
        <v>597.851</v>
      </c>
    </row>
    <row r="85" spans="2:18" ht="15.75" x14ac:dyDescent="0.25">
      <c r="B85" s="197" t="s">
        <v>77</v>
      </c>
      <c r="C85" s="198">
        <v>1502.3430000000001</v>
      </c>
      <c r="D85" s="199">
        <v>6763.4030000000002</v>
      </c>
      <c r="E85" s="198">
        <v>3065.627</v>
      </c>
      <c r="F85" s="200" t="s">
        <v>197</v>
      </c>
      <c r="G85" s="201">
        <v>2010.7270000000001</v>
      </c>
      <c r="H85" s="202">
        <v>9298.3970000000008</v>
      </c>
      <c r="I85" s="203">
        <v>1550</v>
      </c>
      <c r="J85" s="83"/>
      <c r="K85" s="197" t="s">
        <v>262</v>
      </c>
      <c r="L85" s="198">
        <v>384.61700000000002</v>
      </c>
      <c r="M85" s="199">
        <v>1731.5119999999999</v>
      </c>
      <c r="N85" s="198">
        <v>317.26600000000002</v>
      </c>
      <c r="O85" s="200" t="s">
        <v>125</v>
      </c>
      <c r="P85" s="201">
        <v>921.61</v>
      </c>
      <c r="Q85" s="202">
        <v>4261.8990000000003</v>
      </c>
      <c r="R85" s="203">
        <v>108.636</v>
      </c>
    </row>
    <row r="86" spans="2:18" ht="15.75" x14ac:dyDescent="0.25">
      <c r="B86" s="197" t="s">
        <v>197</v>
      </c>
      <c r="C86" s="198">
        <v>915.33900000000006</v>
      </c>
      <c r="D86" s="199">
        <v>4120.7740000000003</v>
      </c>
      <c r="E86" s="198">
        <v>1095</v>
      </c>
      <c r="F86" s="200" t="s">
        <v>157</v>
      </c>
      <c r="G86" s="201">
        <v>1654.0440000000001</v>
      </c>
      <c r="H86" s="202">
        <v>7648.9639999999999</v>
      </c>
      <c r="I86" s="203">
        <v>1419.6479999999999</v>
      </c>
      <c r="J86" s="83"/>
      <c r="K86" s="197" t="s">
        <v>125</v>
      </c>
      <c r="L86" s="198">
        <v>339.61900000000003</v>
      </c>
      <c r="M86" s="199">
        <v>1528.931</v>
      </c>
      <c r="N86" s="198">
        <v>81.597999999999999</v>
      </c>
      <c r="O86" s="200" t="s">
        <v>262</v>
      </c>
      <c r="P86" s="201">
        <v>860.572</v>
      </c>
      <c r="Q86" s="202">
        <v>3979.6370000000002</v>
      </c>
      <c r="R86" s="203">
        <v>341.54500000000002</v>
      </c>
    </row>
    <row r="87" spans="2:18" ht="15.75" x14ac:dyDescent="0.25">
      <c r="B87" s="197" t="s">
        <v>309</v>
      </c>
      <c r="C87" s="198">
        <v>538.03499999999997</v>
      </c>
      <c r="D87" s="199">
        <v>2422.181</v>
      </c>
      <c r="E87" s="198">
        <v>637</v>
      </c>
      <c r="F87" s="200" t="s">
        <v>259</v>
      </c>
      <c r="G87" s="201">
        <v>913.19899999999996</v>
      </c>
      <c r="H87" s="202">
        <v>4223.0010000000002</v>
      </c>
      <c r="I87" s="203">
        <v>470</v>
      </c>
      <c r="J87" s="83"/>
      <c r="K87" s="197" t="s">
        <v>76</v>
      </c>
      <c r="L87" s="198">
        <v>311.79899999999998</v>
      </c>
      <c r="M87" s="199">
        <v>1403.6869999999999</v>
      </c>
      <c r="N87" s="198">
        <v>364.65199999999999</v>
      </c>
      <c r="O87" s="200" t="s">
        <v>128</v>
      </c>
      <c r="P87" s="201">
        <v>523.34400000000005</v>
      </c>
      <c r="Q87" s="202">
        <v>2420.1570000000002</v>
      </c>
      <c r="R87" s="203">
        <v>3369.748</v>
      </c>
    </row>
    <row r="88" spans="2:18" ht="15.75" x14ac:dyDescent="0.25">
      <c r="B88" s="197" t="s">
        <v>304</v>
      </c>
      <c r="C88" s="198">
        <v>522.61699999999996</v>
      </c>
      <c r="D88" s="199">
        <v>2352.759</v>
      </c>
      <c r="E88" s="198">
        <v>625</v>
      </c>
      <c r="F88" s="200" t="s">
        <v>212</v>
      </c>
      <c r="G88" s="201">
        <v>707.18299999999999</v>
      </c>
      <c r="H88" s="202">
        <v>3270.299</v>
      </c>
      <c r="I88" s="203">
        <v>548.32500000000005</v>
      </c>
      <c r="J88" s="83"/>
      <c r="K88" s="197" t="s">
        <v>131</v>
      </c>
      <c r="L88" s="198">
        <v>272.59100000000001</v>
      </c>
      <c r="M88" s="199">
        <v>1227.1769999999999</v>
      </c>
      <c r="N88" s="198">
        <v>417.34300000000002</v>
      </c>
      <c r="O88" s="200" t="s">
        <v>131</v>
      </c>
      <c r="P88" s="201">
        <v>324.01600000000002</v>
      </c>
      <c r="Q88" s="202">
        <v>1498.3810000000001</v>
      </c>
      <c r="R88" s="203">
        <v>456.07100000000003</v>
      </c>
    </row>
    <row r="89" spans="2:18" ht="15.75" x14ac:dyDescent="0.25">
      <c r="B89" s="197" t="s">
        <v>212</v>
      </c>
      <c r="C89" s="198">
        <v>490.52699999999999</v>
      </c>
      <c r="D89" s="199">
        <v>2208.3090000000002</v>
      </c>
      <c r="E89" s="198">
        <v>533</v>
      </c>
      <c r="F89" s="200" t="s">
        <v>277</v>
      </c>
      <c r="G89" s="201">
        <v>656.24300000000005</v>
      </c>
      <c r="H89" s="202">
        <v>3034.7330000000002</v>
      </c>
      <c r="I89" s="203">
        <v>613</v>
      </c>
      <c r="J89" s="83"/>
      <c r="K89" s="197" t="s">
        <v>129</v>
      </c>
      <c r="L89" s="198">
        <v>228.40899999999999</v>
      </c>
      <c r="M89" s="199">
        <v>1028.2750000000001</v>
      </c>
      <c r="N89" s="198">
        <v>1496.1510000000001</v>
      </c>
      <c r="O89" s="200" t="s">
        <v>129</v>
      </c>
      <c r="P89" s="201">
        <v>132.91900000000001</v>
      </c>
      <c r="Q89" s="202">
        <v>614.67200000000003</v>
      </c>
      <c r="R89" s="203">
        <v>912.22400000000005</v>
      </c>
    </row>
    <row r="90" spans="2:18" ht="15.75" x14ac:dyDescent="0.25">
      <c r="B90" s="197" t="s">
        <v>211</v>
      </c>
      <c r="C90" s="198">
        <v>452.05500000000001</v>
      </c>
      <c r="D90" s="199">
        <v>2035.1089999999999</v>
      </c>
      <c r="E90" s="198">
        <v>573.5</v>
      </c>
      <c r="F90" s="200" t="s">
        <v>211</v>
      </c>
      <c r="G90" s="201">
        <v>604.25800000000004</v>
      </c>
      <c r="H90" s="202">
        <v>2794.3249999999998</v>
      </c>
      <c r="I90" s="203">
        <v>506</v>
      </c>
      <c r="J90" s="83"/>
      <c r="K90" s="197" t="s">
        <v>79</v>
      </c>
      <c r="L90" s="198">
        <v>159.113</v>
      </c>
      <c r="M90" s="199">
        <v>716.31100000000004</v>
      </c>
      <c r="N90" s="198">
        <v>572.91499999999996</v>
      </c>
      <c r="O90" s="200" t="s">
        <v>274</v>
      </c>
      <c r="P90" s="201">
        <v>106.608</v>
      </c>
      <c r="Q90" s="202">
        <v>492.99799999999999</v>
      </c>
      <c r="R90" s="203">
        <v>123.017</v>
      </c>
    </row>
    <row r="91" spans="2:18" ht="15.75" x14ac:dyDescent="0.25">
      <c r="B91" s="197" t="s">
        <v>215</v>
      </c>
      <c r="C91" s="198">
        <v>415.548</v>
      </c>
      <c r="D91" s="199">
        <v>1870.7560000000001</v>
      </c>
      <c r="E91" s="198">
        <v>442</v>
      </c>
      <c r="F91" s="200" t="s">
        <v>125</v>
      </c>
      <c r="G91" s="201">
        <v>564.99699999999996</v>
      </c>
      <c r="H91" s="202">
        <v>2612.7649999999999</v>
      </c>
      <c r="I91" s="203">
        <v>511.06</v>
      </c>
      <c r="J91" s="83"/>
      <c r="K91" s="197" t="s">
        <v>126</v>
      </c>
      <c r="L91" s="198">
        <v>149.03800000000001</v>
      </c>
      <c r="M91" s="199">
        <v>670.952</v>
      </c>
      <c r="N91" s="198">
        <v>70.125</v>
      </c>
      <c r="O91" s="200" t="s">
        <v>79</v>
      </c>
      <c r="P91" s="201">
        <v>98.513000000000005</v>
      </c>
      <c r="Q91" s="202">
        <v>455.56700000000001</v>
      </c>
      <c r="R91" s="203">
        <v>444.04899999999998</v>
      </c>
    </row>
    <row r="92" spans="2:18" ht="15.75" x14ac:dyDescent="0.25">
      <c r="B92" s="197" t="s">
        <v>259</v>
      </c>
      <c r="C92" s="198">
        <v>341.2</v>
      </c>
      <c r="D92" s="199">
        <v>1536.048</v>
      </c>
      <c r="E92" s="198">
        <v>200</v>
      </c>
      <c r="F92" s="200" t="s">
        <v>190</v>
      </c>
      <c r="G92" s="201">
        <v>498.34100000000001</v>
      </c>
      <c r="H92" s="202">
        <v>2304.5459999999998</v>
      </c>
      <c r="I92" s="203">
        <v>656.851</v>
      </c>
      <c r="J92" s="83"/>
      <c r="K92" s="197" t="s">
        <v>135</v>
      </c>
      <c r="L92" s="198">
        <v>118.17100000000001</v>
      </c>
      <c r="M92" s="199">
        <v>531.99699999999996</v>
      </c>
      <c r="N92" s="198">
        <v>120.94799999999999</v>
      </c>
      <c r="O92" s="200" t="s">
        <v>213</v>
      </c>
      <c r="P92" s="201">
        <v>83.254999999999995</v>
      </c>
      <c r="Q92" s="202">
        <v>385.00599999999997</v>
      </c>
      <c r="R92" s="203">
        <v>80</v>
      </c>
    </row>
    <row r="93" spans="2:18" ht="15.75" x14ac:dyDescent="0.25">
      <c r="B93" s="197" t="s">
        <v>181</v>
      </c>
      <c r="C93" s="198">
        <v>307.96199999999999</v>
      </c>
      <c r="D93" s="199">
        <v>1386.413</v>
      </c>
      <c r="E93" s="198">
        <v>366</v>
      </c>
      <c r="F93" s="200" t="s">
        <v>288</v>
      </c>
      <c r="G93" s="201">
        <v>406.78899999999999</v>
      </c>
      <c r="H93" s="202">
        <v>1881.155</v>
      </c>
      <c r="I93" s="203">
        <v>341</v>
      </c>
      <c r="J93" s="83"/>
      <c r="K93" s="197" t="s">
        <v>274</v>
      </c>
      <c r="L93" s="198">
        <v>81.016000000000005</v>
      </c>
      <c r="M93" s="199">
        <v>364.72699999999998</v>
      </c>
      <c r="N93" s="198">
        <v>148.21299999999999</v>
      </c>
      <c r="O93" s="200" t="s">
        <v>146</v>
      </c>
      <c r="P93" s="201">
        <v>69.116</v>
      </c>
      <c r="Q93" s="202">
        <v>319.62200000000001</v>
      </c>
      <c r="R93" s="203">
        <v>184.29300000000001</v>
      </c>
    </row>
    <row r="94" spans="2:18" ht="15.75" x14ac:dyDescent="0.25">
      <c r="B94" s="197" t="s">
        <v>125</v>
      </c>
      <c r="C94" s="198">
        <v>288.63400000000001</v>
      </c>
      <c r="D94" s="199">
        <v>1299.413</v>
      </c>
      <c r="E94" s="198">
        <v>347.08</v>
      </c>
      <c r="F94" s="200" t="s">
        <v>310</v>
      </c>
      <c r="G94" s="201">
        <v>373.68599999999998</v>
      </c>
      <c r="H94" s="202">
        <v>1728.0730000000001</v>
      </c>
      <c r="I94" s="203">
        <v>486</v>
      </c>
      <c r="J94" s="83"/>
      <c r="K94" s="197" t="s">
        <v>133</v>
      </c>
      <c r="L94" s="198">
        <v>70.067999999999998</v>
      </c>
      <c r="M94" s="199">
        <v>315.44200000000001</v>
      </c>
      <c r="N94" s="198">
        <v>107.758</v>
      </c>
      <c r="O94" s="200" t="s">
        <v>126</v>
      </c>
      <c r="P94" s="201">
        <v>67.323999999999998</v>
      </c>
      <c r="Q94" s="202">
        <v>311.33300000000003</v>
      </c>
      <c r="R94" s="203">
        <v>50</v>
      </c>
    </row>
    <row r="95" spans="2:18" ht="15.75" x14ac:dyDescent="0.25">
      <c r="B95" s="197" t="s">
        <v>135</v>
      </c>
      <c r="C95" s="198">
        <v>288.23599999999999</v>
      </c>
      <c r="D95" s="199">
        <v>1297.605</v>
      </c>
      <c r="E95" s="198">
        <v>367.08</v>
      </c>
      <c r="F95" s="200" t="s">
        <v>135</v>
      </c>
      <c r="G95" s="201">
        <v>298.88099999999997</v>
      </c>
      <c r="H95" s="202">
        <v>1382.144</v>
      </c>
      <c r="I95" s="203">
        <v>294.04000000000002</v>
      </c>
      <c r="J95" s="83"/>
      <c r="K95" s="197" t="s">
        <v>137</v>
      </c>
      <c r="L95" s="198">
        <v>46.841999999999999</v>
      </c>
      <c r="M95" s="199">
        <v>210.876</v>
      </c>
      <c r="N95" s="198">
        <v>43.3</v>
      </c>
      <c r="O95" s="200" t="s">
        <v>173</v>
      </c>
      <c r="P95" s="201">
        <v>57.076000000000001</v>
      </c>
      <c r="Q95" s="202">
        <v>263.94400000000002</v>
      </c>
      <c r="R95" s="203">
        <v>68.822000000000003</v>
      </c>
    </row>
    <row r="96" spans="2:18" ht="15.75" x14ac:dyDescent="0.25">
      <c r="B96" s="197" t="s">
        <v>76</v>
      </c>
      <c r="C96" s="198">
        <v>218.95400000000001</v>
      </c>
      <c r="D96" s="199">
        <v>985.71100000000001</v>
      </c>
      <c r="E96" s="198">
        <v>179.69300000000001</v>
      </c>
      <c r="F96" s="200" t="s">
        <v>134</v>
      </c>
      <c r="G96" s="201">
        <v>292.524</v>
      </c>
      <c r="H96" s="202">
        <v>1352.748</v>
      </c>
      <c r="I96" s="203">
        <v>271.08199999999999</v>
      </c>
      <c r="J96" s="83"/>
      <c r="K96" s="197" t="s">
        <v>144</v>
      </c>
      <c r="L96" s="198">
        <v>41.506999999999998</v>
      </c>
      <c r="M96" s="199">
        <v>186.86199999999999</v>
      </c>
      <c r="N96" s="198">
        <v>18</v>
      </c>
      <c r="O96" s="200" t="s">
        <v>142</v>
      </c>
      <c r="P96" s="201">
        <v>56.023000000000003</v>
      </c>
      <c r="Q96" s="202">
        <v>259.07299999999998</v>
      </c>
      <c r="R96" s="203">
        <v>16.547999999999998</v>
      </c>
    </row>
    <row r="97" spans="2:18" ht="15.75" x14ac:dyDescent="0.25">
      <c r="B97" s="197" t="s">
        <v>134</v>
      </c>
      <c r="C97" s="198">
        <v>216.61</v>
      </c>
      <c r="D97" s="199">
        <v>975.154</v>
      </c>
      <c r="E97" s="198">
        <v>266.00400000000002</v>
      </c>
      <c r="F97" s="200" t="s">
        <v>76</v>
      </c>
      <c r="G97" s="201">
        <v>264.53800000000001</v>
      </c>
      <c r="H97" s="202">
        <v>1223.325</v>
      </c>
      <c r="I97" s="203">
        <v>237.56</v>
      </c>
      <c r="J97" s="83"/>
      <c r="K97" s="197" t="s">
        <v>146</v>
      </c>
      <c r="L97" s="198">
        <v>33.866</v>
      </c>
      <c r="M97" s="199">
        <v>152.46100000000001</v>
      </c>
      <c r="N97" s="198">
        <v>321.255</v>
      </c>
      <c r="O97" s="200" t="s">
        <v>180</v>
      </c>
      <c r="P97" s="201">
        <v>50.832000000000001</v>
      </c>
      <c r="Q97" s="202">
        <v>235.066</v>
      </c>
      <c r="R97" s="203">
        <v>44.8</v>
      </c>
    </row>
    <row r="98" spans="2:18" ht="16.5" thickBot="1" x14ac:dyDescent="0.3">
      <c r="B98" s="204" t="s">
        <v>288</v>
      </c>
      <c r="C98" s="205">
        <v>170.328</v>
      </c>
      <c r="D98" s="206">
        <v>766.80100000000004</v>
      </c>
      <c r="E98" s="205">
        <v>202</v>
      </c>
      <c r="F98" s="207" t="s">
        <v>127</v>
      </c>
      <c r="G98" s="208">
        <v>199.40199999999999</v>
      </c>
      <c r="H98" s="209">
        <v>922.11500000000001</v>
      </c>
      <c r="I98" s="210">
        <v>226.6</v>
      </c>
      <c r="J98" s="83"/>
      <c r="K98" s="204" t="s">
        <v>142</v>
      </c>
      <c r="L98" s="205">
        <v>23.062000000000001</v>
      </c>
      <c r="M98" s="206">
        <v>103.82299999999999</v>
      </c>
      <c r="N98" s="205">
        <v>8.4670000000000005</v>
      </c>
      <c r="O98" s="207" t="s">
        <v>127</v>
      </c>
      <c r="P98" s="208">
        <v>47.633000000000003</v>
      </c>
      <c r="Q98" s="209">
        <v>220.274</v>
      </c>
      <c r="R98" s="210">
        <v>45.86</v>
      </c>
    </row>
    <row r="101" spans="2:18" ht="16.5" x14ac:dyDescent="0.25">
      <c r="B101" s="78"/>
      <c r="C101" s="78"/>
      <c r="D101" s="78"/>
      <c r="E101" s="78"/>
      <c r="F101" s="78"/>
      <c r="G101" s="78"/>
      <c r="H101" s="78"/>
      <c r="I101" s="79"/>
      <c r="J101" s="79"/>
      <c r="K101" s="78"/>
      <c r="L101" s="78"/>
      <c r="M101" s="78"/>
      <c r="N101" s="78"/>
      <c r="O101" s="78"/>
      <c r="P101" s="78"/>
      <c r="Q101" s="78"/>
      <c r="R101" s="79"/>
    </row>
    <row r="102" spans="2:18" ht="16.5" x14ac:dyDescent="0.25">
      <c r="B102" s="78" t="s">
        <v>203</v>
      </c>
      <c r="C102" s="78"/>
      <c r="D102" s="78"/>
      <c r="E102" s="78"/>
      <c r="F102" s="78"/>
      <c r="G102" s="79"/>
      <c r="H102" s="79"/>
      <c r="I102" s="79"/>
      <c r="J102" s="79"/>
      <c r="K102" s="78" t="s">
        <v>204</v>
      </c>
      <c r="L102" s="78"/>
      <c r="M102" s="78"/>
      <c r="N102" s="78"/>
      <c r="O102" s="78"/>
      <c r="P102" s="79"/>
      <c r="R102" s="79"/>
    </row>
    <row r="103" spans="2:18" ht="17.25" thickBot="1" x14ac:dyDescent="0.3">
      <c r="B103" s="215" t="s">
        <v>198</v>
      </c>
      <c r="C103" s="78"/>
      <c r="D103" s="78"/>
      <c r="E103" s="78"/>
      <c r="F103" s="78"/>
      <c r="G103" s="79"/>
      <c r="H103" s="79"/>
      <c r="I103" s="79"/>
      <c r="J103" s="79"/>
      <c r="K103" s="215" t="s">
        <v>198</v>
      </c>
      <c r="L103" s="78"/>
      <c r="M103" s="78"/>
      <c r="N103" s="78"/>
      <c r="O103" s="78"/>
      <c r="P103" s="79"/>
      <c r="R103" s="79"/>
    </row>
    <row r="104" spans="2:18" ht="21" thickBot="1" x14ac:dyDescent="0.35">
      <c r="B104" s="80" t="s">
        <v>121</v>
      </c>
      <c r="C104" s="81"/>
      <c r="D104" s="81"/>
      <c r="E104" s="81"/>
      <c r="F104" s="81"/>
      <c r="G104" s="81"/>
      <c r="H104" s="81"/>
      <c r="I104" s="82"/>
      <c r="J104" s="83"/>
      <c r="K104" s="80" t="s">
        <v>122</v>
      </c>
      <c r="L104" s="81"/>
      <c r="M104" s="81"/>
      <c r="N104" s="81"/>
      <c r="O104" s="81"/>
      <c r="P104" s="81"/>
      <c r="Q104" s="81"/>
      <c r="R104" s="82"/>
    </row>
    <row r="105" spans="2:18" ht="19.5" thickBot="1" x14ac:dyDescent="0.35">
      <c r="B105" s="211" t="s">
        <v>302</v>
      </c>
      <c r="C105" s="212"/>
      <c r="D105" s="213"/>
      <c r="E105" s="214"/>
      <c r="F105" s="211" t="s">
        <v>303</v>
      </c>
      <c r="G105" s="212"/>
      <c r="H105" s="213"/>
      <c r="I105" s="214"/>
      <c r="J105" s="83"/>
      <c r="K105" s="211" t="s">
        <v>302</v>
      </c>
      <c r="L105" s="212"/>
      <c r="M105" s="213"/>
      <c r="N105" s="214"/>
      <c r="O105" s="211" t="s">
        <v>303</v>
      </c>
      <c r="P105" s="212"/>
      <c r="Q105" s="213"/>
      <c r="R105" s="214"/>
    </row>
    <row r="106" spans="2:18" ht="29.25" thickBot="1" x14ac:dyDescent="0.25">
      <c r="B106" s="84" t="s">
        <v>123</v>
      </c>
      <c r="C106" s="85" t="s">
        <v>100</v>
      </c>
      <c r="D106" s="86" t="s">
        <v>149</v>
      </c>
      <c r="E106" s="87" t="s">
        <v>124</v>
      </c>
      <c r="F106" s="84" t="s">
        <v>123</v>
      </c>
      <c r="G106" s="85" t="s">
        <v>100</v>
      </c>
      <c r="H106" s="86" t="s">
        <v>149</v>
      </c>
      <c r="I106" s="87" t="s">
        <v>124</v>
      </c>
      <c r="J106" s="83"/>
      <c r="K106" s="84" t="s">
        <v>123</v>
      </c>
      <c r="L106" s="85" t="s">
        <v>100</v>
      </c>
      <c r="M106" s="86" t="s">
        <v>149</v>
      </c>
      <c r="N106" s="87" t="s">
        <v>124</v>
      </c>
      <c r="O106" s="84" t="s">
        <v>123</v>
      </c>
      <c r="P106" s="85" t="s">
        <v>100</v>
      </c>
      <c r="Q106" s="86" t="s">
        <v>149</v>
      </c>
      <c r="R106" s="87" t="s">
        <v>124</v>
      </c>
    </row>
    <row r="107" spans="2:18" ht="16.5" thickBot="1" x14ac:dyDescent="0.3">
      <c r="B107" s="183" t="s">
        <v>114</v>
      </c>
      <c r="C107" s="184">
        <v>14472.367</v>
      </c>
      <c r="D107" s="185">
        <v>65152.985000000001</v>
      </c>
      <c r="E107" s="186">
        <v>4126.2690000000002</v>
      </c>
      <c r="F107" s="187" t="s">
        <v>114</v>
      </c>
      <c r="G107" s="188">
        <v>24715.282999999999</v>
      </c>
      <c r="H107" s="189">
        <v>114293.355</v>
      </c>
      <c r="I107" s="186">
        <v>4488.0860000000002</v>
      </c>
      <c r="J107" s="83"/>
      <c r="K107" s="183" t="s">
        <v>114</v>
      </c>
      <c r="L107" s="184">
        <v>7230.1180000000004</v>
      </c>
      <c r="M107" s="185">
        <v>32549.233</v>
      </c>
      <c r="N107" s="186">
        <v>1777.1990000000001</v>
      </c>
      <c r="O107" s="187" t="s">
        <v>114</v>
      </c>
      <c r="P107" s="188">
        <v>9535.6260000000002</v>
      </c>
      <c r="Q107" s="189">
        <v>44096.548000000003</v>
      </c>
      <c r="R107" s="186">
        <v>1763.7270000000001</v>
      </c>
    </row>
    <row r="108" spans="2:18" ht="15.75" x14ac:dyDescent="0.25">
      <c r="B108" s="190" t="s">
        <v>129</v>
      </c>
      <c r="C108" s="191">
        <v>2730.8850000000002</v>
      </c>
      <c r="D108" s="192">
        <v>12294.165999999999</v>
      </c>
      <c r="E108" s="191">
        <v>793.66399999999999</v>
      </c>
      <c r="F108" s="193" t="s">
        <v>131</v>
      </c>
      <c r="G108" s="194">
        <v>3863.4560000000001</v>
      </c>
      <c r="H108" s="195">
        <v>17866.166000000001</v>
      </c>
      <c r="I108" s="196">
        <v>695.37699999999995</v>
      </c>
      <c r="J108" s="83"/>
      <c r="K108" s="190" t="s">
        <v>262</v>
      </c>
      <c r="L108" s="191">
        <v>2629.1590000000001</v>
      </c>
      <c r="M108" s="192">
        <v>11836.199000000001</v>
      </c>
      <c r="N108" s="191">
        <v>641.19399999999996</v>
      </c>
      <c r="O108" s="193" t="s">
        <v>77</v>
      </c>
      <c r="P108" s="194">
        <v>3223.7420000000002</v>
      </c>
      <c r="Q108" s="195">
        <v>14907.865</v>
      </c>
      <c r="R108" s="196">
        <v>564.01400000000001</v>
      </c>
    </row>
    <row r="109" spans="2:18" ht="15.75" x14ac:dyDescent="0.25">
      <c r="B109" s="197" t="s">
        <v>138</v>
      </c>
      <c r="C109" s="198">
        <v>2700.7249999999999</v>
      </c>
      <c r="D109" s="199">
        <v>12158.39</v>
      </c>
      <c r="E109" s="198">
        <v>748.78200000000004</v>
      </c>
      <c r="F109" s="200" t="s">
        <v>76</v>
      </c>
      <c r="G109" s="201">
        <v>3585.8159999999998</v>
      </c>
      <c r="H109" s="202">
        <v>16582.252</v>
      </c>
      <c r="I109" s="203">
        <v>631.404</v>
      </c>
      <c r="J109" s="83"/>
      <c r="K109" s="197" t="s">
        <v>77</v>
      </c>
      <c r="L109" s="198">
        <v>2338.145</v>
      </c>
      <c r="M109" s="199">
        <v>10526.081</v>
      </c>
      <c r="N109" s="198">
        <v>557.101</v>
      </c>
      <c r="O109" s="200" t="s">
        <v>262</v>
      </c>
      <c r="P109" s="201">
        <v>2571.2719999999999</v>
      </c>
      <c r="Q109" s="202">
        <v>11890.594999999999</v>
      </c>
      <c r="R109" s="203">
        <v>451.09100000000001</v>
      </c>
    </row>
    <row r="110" spans="2:18" ht="15.75" x14ac:dyDescent="0.25">
      <c r="B110" s="197" t="s">
        <v>262</v>
      </c>
      <c r="C110" s="198">
        <v>1631.0360000000001</v>
      </c>
      <c r="D110" s="199">
        <v>7342.7489999999998</v>
      </c>
      <c r="E110" s="198">
        <v>481.03699999999998</v>
      </c>
      <c r="F110" s="200" t="s">
        <v>129</v>
      </c>
      <c r="G110" s="201">
        <v>2795.692</v>
      </c>
      <c r="H110" s="202">
        <v>12928.4</v>
      </c>
      <c r="I110" s="203">
        <v>493.416</v>
      </c>
      <c r="J110" s="83"/>
      <c r="K110" s="197" t="s">
        <v>126</v>
      </c>
      <c r="L110" s="198">
        <v>547.95000000000005</v>
      </c>
      <c r="M110" s="199">
        <v>2466.817</v>
      </c>
      <c r="N110" s="198">
        <v>110.836</v>
      </c>
      <c r="O110" s="200" t="s">
        <v>137</v>
      </c>
      <c r="P110" s="201">
        <v>987.79200000000003</v>
      </c>
      <c r="Q110" s="202">
        <v>4567.951</v>
      </c>
      <c r="R110" s="203">
        <v>232</v>
      </c>
    </row>
    <row r="111" spans="2:18" ht="15.75" x14ac:dyDescent="0.25">
      <c r="B111" s="197" t="s">
        <v>128</v>
      </c>
      <c r="C111" s="198">
        <v>1143.386</v>
      </c>
      <c r="D111" s="199">
        <v>5147.3999999999996</v>
      </c>
      <c r="E111" s="198">
        <v>331.55200000000002</v>
      </c>
      <c r="F111" s="200" t="s">
        <v>138</v>
      </c>
      <c r="G111" s="201">
        <v>2198.7539999999999</v>
      </c>
      <c r="H111" s="202">
        <v>10167.915999999999</v>
      </c>
      <c r="I111" s="203">
        <v>405.47199999999998</v>
      </c>
      <c r="J111" s="83"/>
      <c r="K111" s="197" t="s">
        <v>137</v>
      </c>
      <c r="L111" s="198">
        <v>511.64600000000002</v>
      </c>
      <c r="M111" s="199">
        <v>2303.3789999999999</v>
      </c>
      <c r="N111" s="198">
        <v>148.47</v>
      </c>
      <c r="O111" s="200" t="s">
        <v>131</v>
      </c>
      <c r="P111" s="201">
        <v>815.36199999999997</v>
      </c>
      <c r="Q111" s="202">
        <v>3770.558</v>
      </c>
      <c r="R111" s="203">
        <v>145.178</v>
      </c>
    </row>
    <row r="112" spans="2:18" ht="15.75" x14ac:dyDescent="0.25">
      <c r="B112" s="197" t="s">
        <v>146</v>
      </c>
      <c r="C112" s="198">
        <v>1040.884</v>
      </c>
      <c r="D112" s="199">
        <v>4685.9520000000002</v>
      </c>
      <c r="E112" s="198">
        <v>302.38200000000001</v>
      </c>
      <c r="F112" s="200" t="s">
        <v>146</v>
      </c>
      <c r="G112" s="201">
        <v>1986.405</v>
      </c>
      <c r="H112" s="202">
        <v>9185.9279999999999</v>
      </c>
      <c r="I112" s="203">
        <v>412.38600000000002</v>
      </c>
      <c r="J112" s="83"/>
      <c r="K112" s="197" t="s">
        <v>135</v>
      </c>
      <c r="L112" s="198">
        <v>376.113</v>
      </c>
      <c r="M112" s="199">
        <v>1693.221</v>
      </c>
      <c r="N112" s="198">
        <v>107.544</v>
      </c>
      <c r="O112" s="200" t="s">
        <v>76</v>
      </c>
      <c r="P112" s="201">
        <v>606.19500000000005</v>
      </c>
      <c r="Q112" s="202">
        <v>2803.2840000000001</v>
      </c>
      <c r="R112" s="203">
        <v>119.476</v>
      </c>
    </row>
    <row r="113" spans="2:18" ht="15.75" x14ac:dyDescent="0.25">
      <c r="B113" s="197" t="s">
        <v>79</v>
      </c>
      <c r="C113" s="198">
        <v>852.80700000000002</v>
      </c>
      <c r="D113" s="199">
        <v>3839.25</v>
      </c>
      <c r="E113" s="198">
        <v>247.554</v>
      </c>
      <c r="F113" s="200" t="s">
        <v>77</v>
      </c>
      <c r="G113" s="201">
        <v>1926.586</v>
      </c>
      <c r="H113" s="202">
        <v>8909.3169999999991</v>
      </c>
      <c r="I113" s="203">
        <v>409.53300000000002</v>
      </c>
      <c r="J113" s="83"/>
      <c r="K113" s="197" t="s">
        <v>76</v>
      </c>
      <c r="L113" s="198">
        <v>294.26</v>
      </c>
      <c r="M113" s="199">
        <v>1324.7249999999999</v>
      </c>
      <c r="N113" s="198">
        <v>71.510000000000005</v>
      </c>
      <c r="O113" s="200" t="s">
        <v>126</v>
      </c>
      <c r="P113" s="201">
        <v>500.74400000000003</v>
      </c>
      <c r="Q113" s="202">
        <v>2315.643</v>
      </c>
      <c r="R113" s="203">
        <v>94.83</v>
      </c>
    </row>
    <row r="114" spans="2:18" ht="15.75" x14ac:dyDescent="0.25">
      <c r="B114" s="197" t="s">
        <v>77</v>
      </c>
      <c r="C114" s="198">
        <v>650.75400000000002</v>
      </c>
      <c r="D114" s="199">
        <v>2929.6170000000002</v>
      </c>
      <c r="E114" s="198">
        <v>206.59800000000001</v>
      </c>
      <c r="F114" s="200" t="s">
        <v>128</v>
      </c>
      <c r="G114" s="201">
        <v>1785.5719999999999</v>
      </c>
      <c r="H114" s="202">
        <v>8257.2070000000003</v>
      </c>
      <c r="I114" s="203">
        <v>313.83999999999997</v>
      </c>
      <c r="J114" s="83"/>
      <c r="K114" s="197" t="s">
        <v>131</v>
      </c>
      <c r="L114" s="198">
        <v>188.76400000000001</v>
      </c>
      <c r="M114" s="199">
        <v>849.79300000000001</v>
      </c>
      <c r="N114" s="198">
        <v>50.83</v>
      </c>
      <c r="O114" s="200" t="s">
        <v>135</v>
      </c>
      <c r="P114" s="201">
        <v>354.31400000000002</v>
      </c>
      <c r="Q114" s="202">
        <v>1638.4880000000001</v>
      </c>
      <c r="R114" s="203">
        <v>75.027000000000001</v>
      </c>
    </row>
    <row r="115" spans="2:18" ht="15.75" x14ac:dyDescent="0.25">
      <c r="B115" s="197" t="s">
        <v>177</v>
      </c>
      <c r="C115" s="198">
        <v>563.76</v>
      </c>
      <c r="D115" s="199">
        <v>2537.9929999999999</v>
      </c>
      <c r="E115" s="198">
        <v>168</v>
      </c>
      <c r="F115" s="200" t="s">
        <v>177</v>
      </c>
      <c r="G115" s="201">
        <v>977.47</v>
      </c>
      <c r="H115" s="202">
        <v>4520.2120000000004</v>
      </c>
      <c r="I115" s="203">
        <v>189</v>
      </c>
      <c r="J115" s="83"/>
      <c r="K115" s="197" t="s">
        <v>125</v>
      </c>
      <c r="L115" s="198">
        <v>139.95099999999999</v>
      </c>
      <c r="M115" s="199">
        <v>630.04300000000001</v>
      </c>
      <c r="N115" s="198">
        <v>45.661000000000001</v>
      </c>
      <c r="O115" s="200" t="s">
        <v>127</v>
      </c>
      <c r="P115" s="201">
        <v>216.917</v>
      </c>
      <c r="Q115" s="202">
        <v>1003.1130000000001</v>
      </c>
      <c r="R115" s="203">
        <v>38.456000000000003</v>
      </c>
    </row>
    <row r="116" spans="2:18" ht="15.75" x14ac:dyDescent="0.25">
      <c r="B116" s="197" t="s">
        <v>190</v>
      </c>
      <c r="C116" s="198">
        <v>451.80900000000003</v>
      </c>
      <c r="D116" s="199">
        <v>2033.99</v>
      </c>
      <c r="E116" s="198">
        <v>132.45500000000001</v>
      </c>
      <c r="F116" s="200" t="s">
        <v>262</v>
      </c>
      <c r="G116" s="201">
        <v>849.19</v>
      </c>
      <c r="H116" s="202">
        <v>3926.9989999999998</v>
      </c>
      <c r="I116" s="203">
        <v>151.423</v>
      </c>
      <c r="J116" s="83"/>
      <c r="K116" s="197" t="s">
        <v>130</v>
      </c>
      <c r="L116" s="198">
        <v>107.70699999999999</v>
      </c>
      <c r="M116" s="199">
        <v>484.88400000000001</v>
      </c>
      <c r="N116" s="198">
        <v>21.6</v>
      </c>
      <c r="O116" s="200" t="s">
        <v>190</v>
      </c>
      <c r="P116" s="201">
        <v>129.4</v>
      </c>
      <c r="Q116" s="202">
        <v>598.39700000000005</v>
      </c>
      <c r="R116" s="203">
        <v>20</v>
      </c>
    </row>
    <row r="117" spans="2:18" ht="15.75" x14ac:dyDescent="0.25">
      <c r="B117" s="197" t="s">
        <v>136</v>
      </c>
      <c r="C117" s="198">
        <v>437.714</v>
      </c>
      <c r="D117" s="199">
        <v>1970.431</v>
      </c>
      <c r="E117" s="198">
        <v>107.508</v>
      </c>
      <c r="F117" s="200" t="s">
        <v>125</v>
      </c>
      <c r="G117" s="201">
        <v>821.39499999999998</v>
      </c>
      <c r="H117" s="202">
        <v>3798.462</v>
      </c>
      <c r="I117" s="203">
        <v>137.88</v>
      </c>
      <c r="J117" s="83"/>
      <c r="K117" s="197" t="s">
        <v>128</v>
      </c>
      <c r="L117" s="198">
        <v>89.492999999999995</v>
      </c>
      <c r="M117" s="199">
        <v>402.89</v>
      </c>
      <c r="N117" s="198">
        <v>21.007999999999999</v>
      </c>
      <c r="O117" s="200" t="s">
        <v>125</v>
      </c>
      <c r="P117" s="201">
        <v>90.353999999999999</v>
      </c>
      <c r="Q117" s="202">
        <v>417.83600000000001</v>
      </c>
      <c r="R117" s="203">
        <v>13.348000000000001</v>
      </c>
    </row>
    <row r="118" spans="2:18" ht="15.75" x14ac:dyDescent="0.25">
      <c r="B118" s="197" t="s">
        <v>184</v>
      </c>
      <c r="C118" s="198">
        <v>331.75200000000001</v>
      </c>
      <c r="D118" s="199">
        <v>1493.5160000000001</v>
      </c>
      <c r="E118" s="198">
        <v>93.32</v>
      </c>
      <c r="F118" s="200" t="s">
        <v>133</v>
      </c>
      <c r="G118" s="201">
        <v>811.01700000000005</v>
      </c>
      <c r="H118" s="202">
        <v>3750.4679999999998</v>
      </c>
      <c r="I118" s="203">
        <v>137.33000000000001</v>
      </c>
      <c r="J118" s="83"/>
      <c r="K118" s="197" t="s">
        <v>79</v>
      </c>
      <c r="L118" s="198">
        <v>6.9169999999999998</v>
      </c>
      <c r="M118" s="199">
        <v>31.140999999999998</v>
      </c>
      <c r="N118" s="198">
        <v>1.44</v>
      </c>
      <c r="O118" s="200" t="s">
        <v>128</v>
      </c>
      <c r="P118" s="201">
        <v>38.26</v>
      </c>
      <c r="Q118" s="202">
        <v>176.92699999999999</v>
      </c>
      <c r="R118" s="203">
        <v>10.099</v>
      </c>
    </row>
    <row r="119" spans="2:18" ht="15.75" x14ac:dyDescent="0.25">
      <c r="B119" s="197" t="s">
        <v>133</v>
      </c>
      <c r="C119" s="198">
        <v>318.91399999999999</v>
      </c>
      <c r="D119" s="199">
        <v>1435.7159999999999</v>
      </c>
      <c r="E119" s="198">
        <v>77.975999999999999</v>
      </c>
      <c r="F119" s="200" t="s">
        <v>136</v>
      </c>
      <c r="G119" s="201">
        <v>563.69200000000001</v>
      </c>
      <c r="H119" s="202">
        <v>2606.69</v>
      </c>
      <c r="I119" s="203">
        <v>88.69</v>
      </c>
      <c r="J119" s="83"/>
      <c r="K119" s="197" t="s">
        <v>129</v>
      </c>
      <c r="L119" s="198">
        <v>1.2999999999999999E-2</v>
      </c>
      <c r="M119" s="199">
        <v>0.06</v>
      </c>
      <c r="N119" s="198">
        <v>5.0000000000000001E-3</v>
      </c>
      <c r="O119" s="200" t="s">
        <v>130</v>
      </c>
      <c r="P119" s="201">
        <v>1.2529999999999999</v>
      </c>
      <c r="Q119" s="202">
        <v>5.7939999999999996</v>
      </c>
      <c r="R119" s="203">
        <v>0.2</v>
      </c>
    </row>
    <row r="120" spans="2:18" ht="15.75" x14ac:dyDescent="0.25">
      <c r="B120" s="197" t="s">
        <v>134</v>
      </c>
      <c r="C120" s="198">
        <v>310.39800000000002</v>
      </c>
      <c r="D120" s="199">
        <v>1397.3820000000001</v>
      </c>
      <c r="E120" s="198">
        <v>64.852999999999994</v>
      </c>
      <c r="F120" s="200" t="s">
        <v>127</v>
      </c>
      <c r="G120" s="201">
        <v>472.63</v>
      </c>
      <c r="H120" s="202">
        <v>2185.634</v>
      </c>
      <c r="I120" s="203">
        <v>88.22</v>
      </c>
      <c r="J120" s="83"/>
      <c r="K120" s="197"/>
      <c r="L120" s="198"/>
      <c r="M120" s="199"/>
      <c r="N120" s="198"/>
      <c r="O120" s="200" t="s">
        <v>132</v>
      </c>
      <c r="P120" s="201">
        <v>1.2E-2</v>
      </c>
      <c r="Q120" s="202">
        <v>5.7000000000000002E-2</v>
      </c>
      <c r="R120" s="203">
        <v>5.0000000000000001E-3</v>
      </c>
    </row>
    <row r="121" spans="2:18" ht="15.75" x14ac:dyDescent="0.25">
      <c r="B121" s="197" t="s">
        <v>76</v>
      </c>
      <c r="C121" s="198">
        <v>213.29900000000001</v>
      </c>
      <c r="D121" s="199">
        <v>960.24900000000002</v>
      </c>
      <c r="E121" s="198">
        <v>63.018000000000001</v>
      </c>
      <c r="F121" s="200" t="s">
        <v>79</v>
      </c>
      <c r="G121" s="201">
        <v>396.21199999999999</v>
      </c>
      <c r="H121" s="202">
        <v>1832.2460000000001</v>
      </c>
      <c r="I121" s="203">
        <v>67.311000000000007</v>
      </c>
      <c r="J121" s="83"/>
      <c r="K121" s="197"/>
      <c r="L121" s="198"/>
      <c r="M121" s="199"/>
      <c r="N121" s="198"/>
      <c r="O121" s="200" t="s">
        <v>129</v>
      </c>
      <c r="P121" s="201">
        <v>8.9999999999999993E-3</v>
      </c>
      <c r="Q121" s="202">
        <v>0.04</v>
      </c>
      <c r="R121" s="203">
        <v>3.0000000000000001E-3</v>
      </c>
    </row>
    <row r="122" spans="2:18" ht="15.75" x14ac:dyDescent="0.25">
      <c r="B122" s="197" t="s">
        <v>292</v>
      </c>
      <c r="C122" s="198">
        <v>177.75</v>
      </c>
      <c r="D122" s="199">
        <v>800.21299999999997</v>
      </c>
      <c r="E122" s="198">
        <v>45</v>
      </c>
      <c r="F122" s="200" t="s">
        <v>130</v>
      </c>
      <c r="G122" s="201">
        <v>311.77999999999997</v>
      </c>
      <c r="H122" s="202">
        <v>1441.7950000000001</v>
      </c>
      <c r="I122" s="203">
        <v>50.54</v>
      </c>
      <c r="J122" s="83"/>
      <c r="K122" s="197"/>
      <c r="L122" s="198"/>
      <c r="M122" s="199"/>
      <c r="N122" s="198"/>
      <c r="O122" s="200"/>
      <c r="P122" s="201"/>
      <c r="Q122" s="202"/>
      <c r="R122" s="203"/>
    </row>
    <row r="123" spans="2:18" ht="16.5" thickBot="1" x14ac:dyDescent="0.3">
      <c r="B123" s="204" t="s">
        <v>155</v>
      </c>
      <c r="C123" s="205">
        <v>146.72499999999999</v>
      </c>
      <c r="D123" s="206">
        <v>660.54100000000005</v>
      </c>
      <c r="E123" s="205">
        <v>44.84</v>
      </c>
      <c r="F123" s="207" t="s">
        <v>155</v>
      </c>
      <c r="G123" s="208">
        <v>285.01799999999997</v>
      </c>
      <c r="H123" s="209">
        <v>1318.046</v>
      </c>
      <c r="I123" s="210">
        <v>50.173999999999999</v>
      </c>
      <c r="J123" s="83"/>
      <c r="K123" s="204"/>
      <c r="L123" s="205"/>
      <c r="M123" s="206"/>
      <c r="N123" s="205"/>
      <c r="O123" s="207"/>
      <c r="P123" s="208"/>
      <c r="Q123" s="209"/>
      <c r="R123" s="210"/>
    </row>
    <row r="127" spans="2:18" ht="16.5" x14ac:dyDescent="0.25">
      <c r="B127" s="78"/>
      <c r="C127" s="78"/>
      <c r="D127" s="78"/>
      <c r="E127" s="78"/>
      <c r="F127" s="78"/>
      <c r="G127" s="78"/>
      <c r="H127" s="78"/>
      <c r="I127" s="79"/>
      <c r="J127" s="79"/>
      <c r="K127" s="78"/>
      <c r="L127" s="78"/>
      <c r="M127" s="78"/>
      <c r="N127" s="78"/>
      <c r="O127" s="78"/>
      <c r="P127" s="88"/>
      <c r="Q127" s="88"/>
      <c r="R127" s="83"/>
    </row>
    <row r="128" spans="2:18" ht="16.5" x14ac:dyDescent="0.25">
      <c r="B128" s="78" t="s">
        <v>205</v>
      </c>
      <c r="C128" s="78"/>
      <c r="D128" s="78"/>
      <c r="E128" s="78"/>
      <c r="F128" s="78"/>
      <c r="G128" s="78"/>
      <c r="H128" s="78"/>
      <c r="I128" s="79"/>
      <c r="J128" s="79"/>
      <c r="K128" s="78" t="s">
        <v>206</v>
      </c>
      <c r="L128" s="78"/>
      <c r="M128" s="78"/>
      <c r="N128" s="78"/>
      <c r="O128" s="78"/>
      <c r="P128" s="88"/>
      <c r="Q128" s="88"/>
      <c r="R128" s="83"/>
    </row>
    <row r="129" spans="2:31" ht="17.25" thickBot="1" x14ac:dyDescent="0.3">
      <c r="B129" s="215" t="s">
        <v>198</v>
      </c>
      <c r="C129" s="78"/>
      <c r="D129" s="78"/>
      <c r="E129" s="78"/>
      <c r="F129" s="83"/>
      <c r="G129" s="83"/>
      <c r="H129" s="83"/>
      <c r="I129" s="83"/>
      <c r="J129" s="83"/>
      <c r="K129" s="215" t="s">
        <v>198</v>
      </c>
      <c r="L129" s="78"/>
      <c r="M129" s="78"/>
      <c r="N129" s="78"/>
      <c r="O129" s="83"/>
      <c r="P129" s="83"/>
      <c r="Q129" s="83"/>
      <c r="R129" s="83"/>
    </row>
    <row r="130" spans="2:31" ht="21" thickBot="1" x14ac:dyDescent="0.35">
      <c r="B130" s="80" t="s">
        <v>121</v>
      </c>
      <c r="C130" s="81"/>
      <c r="D130" s="81"/>
      <c r="E130" s="81"/>
      <c r="F130" s="81"/>
      <c r="G130" s="81"/>
      <c r="H130" s="81"/>
      <c r="I130" s="82"/>
      <c r="J130" s="83"/>
      <c r="K130" s="80" t="s">
        <v>122</v>
      </c>
      <c r="L130" s="81"/>
      <c r="M130" s="81"/>
      <c r="N130" s="81"/>
      <c r="O130" s="81"/>
      <c r="P130" s="81"/>
      <c r="Q130" s="81"/>
      <c r="R130" s="82"/>
    </row>
    <row r="131" spans="2:31" ht="19.5" thickBot="1" x14ac:dyDescent="0.35">
      <c r="B131" s="211" t="s">
        <v>302</v>
      </c>
      <c r="C131" s="212"/>
      <c r="D131" s="213"/>
      <c r="E131" s="214"/>
      <c r="F131" s="211" t="s">
        <v>303</v>
      </c>
      <c r="G131" s="212"/>
      <c r="H131" s="213"/>
      <c r="I131" s="214"/>
      <c r="J131" s="83"/>
      <c r="K131" s="211" t="s">
        <v>302</v>
      </c>
      <c r="L131" s="212"/>
      <c r="M131" s="213"/>
      <c r="N131" s="214"/>
      <c r="O131" s="211" t="s">
        <v>303</v>
      </c>
      <c r="P131" s="212"/>
      <c r="Q131" s="213"/>
      <c r="R131" s="214"/>
    </row>
    <row r="132" spans="2:31" ht="29.25" thickBot="1" x14ac:dyDescent="0.25">
      <c r="B132" s="84" t="s">
        <v>123</v>
      </c>
      <c r="C132" s="85" t="s">
        <v>100</v>
      </c>
      <c r="D132" s="86" t="s">
        <v>149</v>
      </c>
      <c r="E132" s="87" t="s">
        <v>124</v>
      </c>
      <c r="F132" s="84" t="s">
        <v>123</v>
      </c>
      <c r="G132" s="85" t="s">
        <v>100</v>
      </c>
      <c r="H132" s="86" t="s">
        <v>149</v>
      </c>
      <c r="I132" s="87" t="s">
        <v>124</v>
      </c>
      <c r="J132" s="83"/>
      <c r="K132" s="84" t="s">
        <v>123</v>
      </c>
      <c r="L132" s="85" t="s">
        <v>100</v>
      </c>
      <c r="M132" s="86" t="s">
        <v>149</v>
      </c>
      <c r="N132" s="87" t="s">
        <v>124</v>
      </c>
      <c r="O132" s="84" t="s">
        <v>123</v>
      </c>
      <c r="P132" s="85" t="s">
        <v>100</v>
      </c>
      <c r="Q132" s="86" t="s">
        <v>149</v>
      </c>
      <c r="R132" s="87" t="s">
        <v>124</v>
      </c>
    </row>
    <row r="133" spans="2:31" ht="16.5" thickBot="1" x14ac:dyDescent="0.3">
      <c r="B133" s="183" t="s">
        <v>114</v>
      </c>
      <c r="C133" s="184">
        <v>68589.099000000002</v>
      </c>
      <c r="D133" s="185">
        <v>308779.99800000002</v>
      </c>
      <c r="E133" s="186">
        <v>22653.462</v>
      </c>
      <c r="F133" s="187" t="s">
        <v>114</v>
      </c>
      <c r="G133" s="188">
        <v>78677.156000000003</v>
      </c>
      <c r="H133" s="189">
        <v>363834.54399999999</v>
      </c>
      <c r="I133" s="186">
        <v>22233.615000000002</v>
      </c>
      <c r="J133" s="83"/>
      <c r="K133" s="183" t="s">
        <v>114</v>
      </c>
      <c r="L133" s="184">
        <v>30519.744999999999</v>
      </c>
      <c r="M133" s="185">
        <v>137396.9</v>
      </c>
      <c r="N133" s="186">
        <v>8002.46</v>
      </c>
      <c r="O133" s="187" t="s">
        <v>114</v>
      </c>
      <c r="P133" s="188">
        <v>33102.156999999999</v>
      </c>
      <c r="Q133" s="189">
        <v>153077.622</v>
      </c>
      <c r="R133" s="186">
        <v>7653.8680000000004</v>
      </c>
    </row>
    <row r="134" spans="2:31" ht="15.75" x14ac:dyDescent="0.25">
      <c r="B134" s="190" t="s">
        <v>77</v>
      </c>
      <c r="C134" s="191">
        <v>6964.3710000000001</v>
      </c>
      <c r="D134" s="192">
        <v>31352.891</v>
      </c>
      <c r="E134" s="191">
        <v>3055.4940000000001</v>
      </c>
      <c r="F134" s="193" t="s">
        <v>190</v>
      </c>
      <c r="G134" s="194">
        <v>9189.5499999999993</v>
      </c>
      <c r="H134" s="195">
        <v>42496.12</v>
      </c>
      <c r="I134" s="196">
        <v>2024.9190000000001</v>
      </c>
      <c r="J134" s="83"/>
      <c r="K134" s="190" t="s">
        <v>77</v>
      </c>
      <c r="L134" s="191">
        <v>12373.78</v>
      </c>
      <c r="M134" s="192">
        <v>55705.531999999999</v>
      </c>
      <c r="N134" s="191">
        <v>3899.6469999999999</v>
      </c>
      <c r="O134" s="193" t="s">
        <v>77</v>
      </c>
      <c r="P134" s="194">
        <v>12260.802</v>
      </c>
      <c r="Q134" s="195">
        <v>56698.851999999999</v>
      </c>
      <c r="R134" s="196">
        <v>3204.1959999999999</v>
      </c>
    </row>
    <row r="135" spans="2:31" ht="15.75" x14ac:dyDescent="0.25">
      <c r="B135" s="197" t="s">
        <v>129</v>
      </c>
      <c r="C135" s="198">
        <v>6886.3190000000004</v>
      </c>
      <c r="D135" s="199">
        <v>31001.495999999999</v>
      </c>
      <c r="E135" s="198">
        <v>2140.5569999999998</v>
      </c>
      <c r="F135" s="200" t="s">
        <v>129</v>
      </c>
      <c r="G135" s="201">
        <v>7975.1629999999996</v>
      </c>
      <c r="H135" s="202">
        <v>36880.345000000001</v>
      </c>
      <c r="I135" s="203">
        <v>2034.26</v>
      </c>
      <c r="J135" s="83"/>
      <c r="K135" s="197" t="s">
        <v>262</v>
      </c>
      <c r="L135" s="198">
        <v>3227.471</v>
      </c>
      <c r="M135" s="199">
        <v>14529.763999999999</v>
      </c>
      <c r="N135" s="198">
        <v>844.149</v>
      </c>
      <c r="O135" s="200" t="s">
        <v>125</v>
      </c>
      <c r="P135" s="201">
        <v>4707.6170000000002</v>
      </c>
      <c r="Q135" s="202">
        <v>21769.913</v>
      </c>
      <c r="R135" s="203">
        <v>726.43100000000004</v>
      </c>
    </row>
    <row r="136" spans="2:31" ht="15.75" x14ac:dyDescent="0.25">
      <c r="B136" s="197" t="s">
        <v>132</v>
      </c>
      <c r="C136" s="198">
        <v>5409</v>
      </c>
      <c r="D136" s="199">
        <v>24350.702000000001</v>
      </c>
      <c r="E136" s="198">
        <v>1763.337</v>
      </c>
      <c r="F136" s="200" t="s">
        <v>77</v>
      </c>
      <c r="G136" s="201">
        <v>7871.6080000000002</v>
      </c>
      <c r="H136" s="202">
        <v>36401.485000000001</v>
      </c>
      <c r="I136" s="203">
        <v>2785.6869999999999</v>
      </c>
      <c r="J136" s="83"/>
      <c r="K136" s="197" t="s">
        <v>125</v>
      </c>
      <c r="L136" s="198">
        <v>3155.2260000000001</v>
      </c>
      <c r="M136" s="199">
        <v>14204.534</v>
      </c>
      <c r="N136" s="198">
        <v>470.73099999999999</v>
      </c>
      <c r="O136" s="200" t="s">
        <v>262</v>
      </c>
      <c r="P136" s="201">
        <v>2919.0949999999998</v>
      </c>
      <c r="Q136" s="202">
        <v>13499.052</v>
      </c>
      <c r="R136" s="203">
        <v>631.00800000000004</v>
      </c>
    </row>
    <row r="137" spans="2:31" ht="15.75" x14ac:dyDescent="0.25">
      <c r="B137" s="197" t="s">
        <v>136</v>
      </c>
      <c r="C137" s="198">
        <v>5010.1350000000002</v>
      </c>
      <c r="D137" s="199">
        <v>22553.911</v>
      </c>
      <c r="E137" s="198">
        <v>1471.9390000000001</v>
      </c>
      <c r="F137" s="200" t="s">
        <v>125</v>
      </c>
      <c r="G137" s="201">
        <v>6339.37</v>
      </c>
      <c r="H137" s="202">
        <v>29315.777999999998</v>
      </c>
      <c r="I137" s="203">
        <v>1581.4970000000001</v>
      </c>
      <c r="J137" s="83"/>
      <c r="K137" s="197" t="s">
        <v>76</v>
      </c>
      <c r="L137" s="198">
        <v>2158.3980000000001</v>
      </c>
      <c r="M137" s="199">
        <v>9716.9</v>
      </c>
      <c r="N137" s="198">
        <v>498.28500000000003</v>
      </c>
      <c r="O137" s="200" t="s">
        <v>135</v>
      </c>
      <c r="P137" s="201">
        <v>2187.317</v>
      </c>
      <c r="Q137" s="202">
        <v>10115.030000000001</v>
      </c>
      <c r="R137" s="203">
        <v>640.51900000000001</v>
      </c>
    </row>
    <row r="138" spans="2:31" ht="15.75" x14ac:dyDescent="0.25">
      <c r="B138" s="197" t="s">
        <v>125</v>
      </c>
      <c r="C138" s="198">
        <v>4714.076</v>
      </c>
      <c r="D138" s="199">
        <v>21222.304</v>
      </c>
      <c r="E138" s="198">
        <v>1443.7370000000001</v>
      </c>
      <c r="F138" s="200" t="s">
        <v>136</v>
      </c>
      <c r="G138" s="201">
        <v>4680.433</v>
      </c>
      <c r="H138" s="202">
        <v>21644.079000000002</v>
      </c>
      <c r="I138" s="203">
        <v>1214.0160000000001</v>
      </c>
      <c r="J138" s="83"/>
      <c r="K138" s="197" t="s">
        <v>129</v>
      </c>
      <c r="L138" s="198">
        <v>2084.4319999999998</v>
      </c>
      <c r="M138" s="199">
        <v>9383.9110000000001</v>
      </c>
      <c r="N138" s="198">
        <v>566.202</v>
      </c>
      <c r="O138" s="200" t="s">
        <v>76</v>
      </c>
      <c r="P138" s="201">
        <v>2139.241</v>
      </c>
      <c r="Q138" s="202">
        <v>9892.6970000000001</v>
      </c>
      <c r="R138" s="203">
        <v>481.58699999999999</v>
      </c>
    </row>
    <row r="139" spans="2:31" ht="15.75" x14ac:dyDescent="0.25">
      <c r="B139" s="197" t="s">
        <v>190</v>
      </c>
      <c r="C139" s="198">
        <v>4584.5749999999998</v>
      </c>
      <c r="D139" s="199">
        <v>20639.267</v>
      </c>
      <c r="E139" s="198">
        <v>1278.5429999999999</v>
      </c>
      <c r="F139" s="200" t="s">
        <v>79</v>
      </c>
      <c r="G139" s="201">
        <v>4498.4319999999998</v>
      </c>
      <c r="H139" s="202">
        <v>20802.584999999999</v>
      </c>
      <c r="I139" s="203">
        <v>1114.32</v>
      </c>
      <c r="J139" s="83"/>
      <c r="K139" s="197" t="s">
        <v>135</v>
      </c>
      <c r="L139" s="198">
        <v>1604.885</v>
      </c>
      <c r="M139" s="199">
        <v>7225.0460000000003</v>
      </c>
      <c r="N139" s="198">
        <v>493.99099999999999</v>
      </c>
      <c r="O139" s="200" t="s">
        <v>129</v>
      </c>
      <c r="P139" s="201">
        <v>1883.104</v>
      </c>
      <c r="Q139" s="202">
        <v>8708.241</v>
      </c>
      <c r="R139" s="203">
        <v>504.87200000000001</v>
      </c>
    </row>
    <row r="140" spans="2:31" ht="15.75" x14ac:dyDescent="0.25">
      <c r="B140" s="197" t="s">
        <v>138</v>
      </c>
      <c r="C140" s="198">
        <v>3838.3420000000001</v>
      </c>
      <c r="D140" s="199">
        <v>17279.828000000001</v>
      </c>
      <c r="E140" s="198">
        <v>1568.1010000000001</v>
      </c>
      <c r="F140" s="200" t="s">
        <v>138</v>
      </c>
      <c r="G140" s="201">
        <v>4253.4830000000002</v>
      </c>
      <c r="H140" s="202">
        <v>19669.814999999999</v>
      </c>
      <c r="I140" s="203">
        <v>1632.547</v>
      </c>
      <c r="J140" s="83"/>
      <c r="K140" s="197" t="s">
        <v>127</v>
      </c>
      <c r="L140" s="198">
        <v>916.77499999999998</v>
      </c>
      <c r="M140" s="199">
        <v>4127.2340000000004</v>
      </c>
      <c r="N140" s="198">
        <v>103.18600000000001</v>
      </c>
      <c r="O140" s="200" t="s">
        <v>128</v>
      </c>
      <c r="P140" s="201">
        <v>1128.597</v>
      </c>
      <c r="Q140" s="202">
        <v>5219.0919999999996</v>
      </c>
      <c r="R140" s="203">
        <v>200.06</v>
      </c>
    </row>
    <row r="141" spans="2:31" ht="15.75" x14ac:dyDescent="0.25">
      <c r="B141" s="197" t="s">
        <v>79</v>
      </c>
      <c r="C141" s="198">
        <v>3458.6060000000002</v>
      </c>
      <c r="D141" s="199">
        <v>15570.29</v>
      </c>
      <c r="E141" s="198">
        <v>1109.952</v>
      </c>
      <c r="F141" s="200" t="s">
        <v>262</v>
      </c>
      <c r="G141" s="201">
        <v>3196.4029999999998</v>
      </c>
      <c r="H141" s="202">
        <v>14781.44</v>
      </c>
      <c r="I141" s="203">
        <v>928.45</v>
      </c>
      <c r="J141" s="83"/>
      <c r="K141" s="197" t="s">
        <v>128</v>
      </c>
      <c r="L141" s="198">
        <v>797.62199999999996</v>
      </c>
      <c r="M141" s="199">
        <v>3590.81</v>
      </c>
      <c r="N141" s="198">
        <v>158.488</v>
      </c>
      <c r="O141" s="200" t="s">
        <v>133</v>
      </c>
      <c r="P141" s="201">
        <v>1059.001</v>
      </c>
      <c r="Q141" s="202">
        <v>4897.2430000000004</v>
      </c>
      <c r="R141" s="203">
        <v>207.22</v>
      </c>
      <c r="AE141" s="54">
        <v>0</v>
      </c>
    </row>
    <row r="142" spans="2:31" ht="15.75" x14ac:dyDescent="0.25">
      <c r="B142" s="197" t="s">
        <v>133</v>
      </c>
      <c r="C142" s="198">
        <v>2618.136</v>
      </c>
      <c r="D142" s="199">
        <v>11786.588</v>
      </c>
      <c r="E142" s="198">
        <v>815.077</v>
      </c>
      <c r="F142" s="200" t="s">
        <v>132</v>
      </c>
      <c r="G142" s="201">
        <v>3045.3429999999998</v>
      </c>
      <c r="H142" s="202">
        <v>14082.867</v>
      </c>
      <c r="I142" s="203">
        <v>887.73599999999999</v>
      </c>
      <c r="J142" s="83"/>
      <c r="K142" s="197" t="s">
        <v>133</v>
      </c>
      <c r="L142" s="198">
        <v>775.94600000000003</v>
      </c>
      <c r="M142" s="199">
        <v>3493.232</v>
      </c>
      <c r="N142" s="198">
        <v>155.47300000000001</v>
      </c>
      <c r="O142" s="200" t="s">
        <v>155</v>
      </c>
      <c r="P142" s="201">
        <v>813.76400000000001</v>
      </c>
      <c r="Q142" s="202">
        <v>3763.1660000000002</v>
      </c>
      <c r="R142" s="203">
        <v>118.21299999999999</v>
      </c>
    </row>
    <row r="143" spans="2:31" ht="15.75" x14ac:dyDescent="0.25">
      <c r="B143" s="197" t="s">
        <v>128</v>
      </c>
      <c r="C143" s="198">
        <v>1872.069</v>
      </c>
      <c r="D143" s="199">
        <v>8427.8680000000004</v>
      </c>
      <c r="E143" s="198">
        <v>610.29399999999998</v>
      </c>
      <c r="F143" s="200" t="s">
        <v>127</v>
      </c>
      <c r="G143" s="201">
        <v>2952.3560000000002</v>
      </c>
      <c r="H143" s="202">
        <v>13652.887000000001</v>
      </c>
      <c r="I143" s="203">
        <v>712.28899999999999</v>
      </c>
      <c r="J143" s="83"/>
      <c r="K143" s="197" t="s">
        <v>183</v>
      </c>
      <c r="L143" s="198">
        <v>609.41899999999998</v>
      </c>
      <c r="M143" s="199">
        <v>2743.5329999999999</v>
      </c>
      <c r="N143" s="198">
        <v>83.328999999999994</v>
      </c>
      <c r="O143" s="200" t="s">
        <v>127</v>
      </c>
      <c r="P143" s="201">
        <v>765.93799999999999</v>
      </c>
      <c r="Q143" s="202">
        <v>3542</v>
      </c>
      <c r="R143" s="203">
        <v>79.718000000000004</v>
      </c>
    </row>
    <row r="144" spans="2:31" ht="15.75" x14ac:dyDescent="0.25">
      <c r="B144" s="197" t="s">
        <v>127</v>
      </c>
      <c r="C144" s="198">
        <v>1761.9280000000001</v>
      </c>
      <c r="D144" s="199">
        <v>7932.0259999999998</v>
      </c>
      <c r="E144" s="198">
        <v>534.64</v>
      </c>
      <c r="F144" s="200" t="s">
        <v>133</v>
      </c>
      <c r="G144" s="201">
        <v>2411.942</v>
      </c>
      <c r="H144" s="202">
        <v>11153.772000000001</v>
      </c>
      <c r="I144" s="203">
        <v>606.45600000000002</v>
      </c>
      <c r="J144" s="83"/>
      <c r="K144" s="197" t="s">
        <v>131</v>
      </c>
      <c r="L144" s="198">
        <v>526.11</v>
      </c>
      <c r="M144" s="199">
        <v>2368.4920000000002</v>
      </c>
      <c r="N144" s="198">
        <v>149.09899999999999</v>
      </c>
      <c r="O144" s="200" t="s">
        <v>131</v>
      </c>
      <c r="P144" s="201">
        <v>667.82</v>
      </c>
      <c r="Q144" s="202">
        <v>3088.2809999999999</v>
      </c>
      <c r="R144" s="203">
        <v>180.619</v>
      </c>
    </row>
    <row r="145" spans="2:18" ht="15.75" x14ac:dyDescent="0.25">
      <c r="B145" s="197" t="s">
        <v>131</v>
      </c>
      <c r="C145" s="198">
        <v>1663.558</v>
      </c>
      <c r="D145" s="199">
        <v>7489.1719999999996</v>
      </c>
      <c r="E145" s="198">
        <v>472.077</v>
      </c>
      <c r="F145" s="200" t="s">
        <v>128</v>
      </c>
      <c r="G145" s="201">
        <v>2352.297</v>
      </c>
      <c r="H145" s="202">
        <v>10877.978999999999</v>
      </c>
      <c r="I145" s="203">
        <v>678.28499999999997</v>
      </c>
      <c r="J145" s="83"/>
      <c r="K145" s="197" t="s">
        <v>136</v>
      </c>
      <c r="L145" s="198">
        <v>438.113</v>
      </c>
      <c r="M145" s="199">
        <v>1972.3520000000001</v>
      </c>
      <c r="N145" s="198">
        <v>117.664</v>
      </c>
      <c r="O145" s="200" t="s">
        <v>173</v>
      </c>
      <c r="P145" s="201">
        <v>598.75800000000004</v>
      </c>
      <c r="Q145" s="202">
        <v>2768.902</v>
      </c>
      <c r="R145" s="203">
        <v>148.44</v>
      </c>
    </row>
    <row r="146" spans="2:18" ht="15.75" x14ac:dyDescent="0.25">
      <c r="B146" s="197" t="s">
        <v>135</v>
      </c>
      <c r="C146" s="198">
        <v>1621.777</v>
      </c>
      <c r="D146" s="199">
        <v>7301.0810000000001</v>
      </c>
      <c r="E146" s="198">
        <v>388.13299999999998</v>
      </c>
      <c r="F146" s="200" t="s">
        <v>131</v>
      </c>
      <c r="G146" s="201">
        <v>1907.6959999999999</v>
      </c>
      <c r="H146" s="202">
        <v>8821.9709999999995</v>
      </c>
      <c r="I146" s="203">
        <v>497.78</v>
      </c>
      <c r="J146" s="83"/>
      <c r="K146" s="197" t="s">
        <v>155</v>
      </c>
      <c r="L146" s="198">
        <v>359.43900000000002</v>
      </c>
      <c r="M146" s="199">
        <v>1618.1569999999999</v>
      </c>
      <c r="N146" s="198">
        <v>61.289000000000001</v>
      </c>
      <c r="O146" s="200" t="s">
        <v>126</v>
      </c>
      <c r="P146" s="201">
        <v>531.654</v>
      </c>
      <c r="Q146" s="202">
        <v>2458.5790000000002</v>
      </c>
      <c r="R146" s="203">
        <v>105.664</v>
      </c>
    </row>
    <row r="147" spans="2:18" ht="15.75" x14ac:dyDescent="0.25">
      <c r="B147" s="197" t="s">
        <v>311</v>
      </c>
      <c r="C147" s="198">
        <v>1553.8340000000001</v>
      </c>
      <c r="D147" s="199">
        <v>6995.2089999999998</v>
      </c>
      <c r="E147" s="198">
        <v>494</v>
      </c>
      <c r="F147" s="200" t="s">
        <v>134</v>
      </c>
      <c r="G147" s="201">
        <v>1824.1179999999999</v>
      </c>
      <c r="H147" s="202">
        <v>8435.4560000000001</v>
      </c>
      <c r="I147" s="203">
        <v>682.14499999999998</v>
      </c>
      <c r="J147" s="83"/>
      <c r="K147" s="197" t="s">
        <v>173</v>
      </c>
      <c r="L147" s="198">
        <v>298.02100000000002</v>
      </c>
      <c r="M147" s="199">
        <v>1341.66</v>
      </c>
      <c r="N147" s="198">
        <v>93.870999999999995</v>
      </c>
      <c r="O147" s="200" t="s">
        <v>144</v>
      </c>
      <c r="P147" s="201">
        <v>321.53300000000002</v>
      </c>
      <c r="Q147" s="202">
        <v>1486.8969999999999</v>
      </c>
      <c r="R147" s="203">
        <v>215.143</v>
      </c>
    </row>
    <row r="148" spans="2:18" ht="15.75" x14ac:dyDescent="0.25">
      <c r="B148" s="197" t="s">
        <v>196</v>
      </c>
      <c r="C148" s="198">
        <v>1504.9059999999999</v>
      </c>
      <c r="D148" s="199">
        <v>6774.9430000000002</v>
      </c>
      <c r="E148" s="198">
        <v>511.166</v>
      </c>
      <c r="F148" s="200" t="s">
        <v>146</v>
      </c>
      <c r="G148" s="201">
        <v>1767.2750000000001</v>
      </c>
      <c r="H148" s="202">
        <v>8172.6030000000001</v>
      </c>
      <c r="I148" s="203">
        <v>462.976</v>
      </c>
      <c r="J148" s="83"/>
      <c r="K148" s="197" t="s">
        <v>126</v>
      </c>
      <c r="L148" s="198">
        <v>256.42200000000003</v>
      </c>
      <c r="M148" s="199">
        <v>1154.3810000000001</v>
      </c>
      <c r="N148" s="198">
        <v>59.923000000000002</v>
      </c>
      <c r="O148" s="200" t="s">
        <v>183</v>
      </c>
      <c r="P148" s="201">
        <v>289.98899999999998</v>
      </c>
      <c r="Q148" s="202">
        <v>1341.0239999999999</v>
      </c>
      <c r="R148" s="203">
        <v>40.290999999999997</v>
      </c>
    </row>
    <row r="149" spans="2:18" ht="16.5" thickBot="1" x14ac:dyDescent="0.3">
      <c r="B149" s="204" t="s">
        <v>146</v>
      </c>
      <c r="C149" s="205">
        <v>1261.883</v>
      </c>
      <c r="D149" s="206">
        <v>5680.8890000000001</v>
      </c>
      <c r="E149" s="205">
        <v>409.04399999999998</v>
      </c>
      <c r="F149" s="207" t="s">
        <v>135</v>
      </c>
      <c r="G149" s="208">
        <v>1707.1690000000001</v>
      </c>
      <c r="H149" s="209">
        <v>7894.6270000000004</v>
      </c>
      <c r="I149" s="210">
        <v>640.85500000000002</v>
      </c>
      <c r="J149" s="83"/>
      <c r="K149" s="204" t="s">
        <v>137</v>
      </c>
      <c r="L149" s="205">
        <v>248.227</v>
      </c>
      <c r="M149" s="206">
        <v>1117.4939999999999</v>
      </c>
      <c r="N149" s="205">
        <v>90.203999999999994</v>
      </c>
      <c r="O149" s="207" t="s">
        <v>136</v>
      </c>
      <c r="P149" s="208">
        <v>286.75099999999998</v>
      </c>
      <c r="Q149" s="209">
        <v>1326.058</v>
      </c>
      <c r="R149" s="210">
        <v>51.639000000000003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B2:Q25"/>
  <sheetViews>
    <sheetView showGridLines="0" zoomScale="80" workbookViewId="0">
      <selection activeCell="T13" sqref="T13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247</v>
      </c>
      <c r="C2" s="146"/>
      <c r="D2" s="146"/>
      <c r="E2" s="146"/>
      <c r="F2" s="146"/>
      <c r="G2" s="146"/>
      <c r="H2" s="146"/>
    </row>
    <row r="3" spans="2:15" ht="15.75" x14ac:dyDescent="0.25">
      <c r="B3" s="25"/>
      <c r="C3" s="146"/>
      <c r="D3" s="146"/>
      <c r="E3" s="146"/>
      <c r="F3" s="146"/>
      <c r="G3" s="146"/>
      <c r="H3" s="146"/>
    </row>
    <row r="4" spans="2:15" ht="16.5" thickBot="1" x14ac:dyDescent="0.3">
      <c r="B4" s="25"/>
      <c r="C4" s="146"/>
      <c r="D4" s="146"/>
      <c r="E4" s="146"/>
      <c r="F4" s="146"/>
      <c r="G4" s="146"/>
      <c r="H4" s="146"/>
    </row>
    <row r="5" spans="2:15" ht="16.5" thickBot="1" x14ac:dyDescent="0.3">
      <c r="B5" s="25"/>
      <c r="C5" s="146"/>
      <c r="D5" s="146"/>
      <c r="E5" s="634" t="s">
        <v>0</v>
      </c>
      <c r="F5" s="635"/>
      <c r="G5" s="640" t="s">
        <v>1</v>
      </c>
      <c r="H5" s="641"/>
      <c r="I5" s="641"/>
      <c r="J5" s="641"/>
      <c r="K5" s="642"/>
    </row>
    <row r="6" spans="2:15" ht="16.5" customHeight="1" thickBot="1" x14ac:dyDescent="0.3">
      <c r="B6" s="25"/>
      <c r="C6" s="146"/>
      <c r="D6" s="146"/>
      <c r="E6" s="636"/>
      <c r="F6" s="637"/>
      <c r="G6" s="477" t="s">
        <v>26</v>
      </c>
      <c r="H6" s="478"/>
      <c r="I6" s="643" t="s">
        <v>269</v>
      </c>
      <c r="J6" s="645" t="s">
        <v>322</v>
      </c>
      <c r="K6" s="646"/>
    </row>
    <row r="7" spans="2:15" ht="39.75" customHeight="1" thickBot="1" x14ac:dyDescent="0.3">
      <c r="B7" s="25"/>
      <c r="C7" s="146"/>
      <c r="D7" s="146"/>
      <c r="E7" s="638"/>
      <c r="F7" s="639"/>
      <c r="G7" s="407" t="s">
        <v>322</v>
      </c>
      <c r="H7" s="408" t="s">
        <v>294</v>
      </c>
      <c r="I7" s="644"/>
      <c r="J7" s="528" t="s">
        <v>270</v>
      </c>
      <c r="K7" s="536" t="s">
        <v>271</v>
      </c>
    </row>
    <row r="8" spans="2:15" ht="47.25" customHeight="1" thickBot="1" x14ac:dyDescent="0.3">
      <c r="B8" s="25"/>
      <c r="C8" s="146"/>
      <c r="D8" s="146"/>
      <c r="E8" s="647" t="s">
        <v>179</v>
      </c>
      <c r="F8" s="648"/>
      <c r="G8" s="417">
        <v>184.7</v>
      </c>
      <c r="H8" s="443">
        <v>182.61</v>
      </c>
      <c r="I8" s="418">
        <v>1.1445156344121215</v>
      </c>
      <c r="J8" s="444">
        <v>3.39</v>
      </c>
      <c r="K8" s="445">
        <v>4.12</v>
      </c>
    </row>
    <row r="9" spans="2:15" ht="15.75" x14ac:dyDescent="0.25">
      <c r="B9" s="25"/>
      <c r="C9" s="146"/>
      <c r="D9" s="146"/>
      <c r="E9" s="146"/>
      <c r="F9" s="146"/>
      <c r="G9" s="146"/>
      <c r="H9" s="146"/>
    </row>
    <row r="10" spans="2:15" ht="15.75" x14ac:dyDescent="0.25">
      <c r="B10" s="25"/>
      <c r="C10" s="146"/>
      <c r="D10" s="146"/>
      <c r="E10" s="146"/>
      <c r="F10" s="146"/>
      <c r="G10" s="146"/>
      <c r="H10" s="146"/>
    </row>
    <row r="11" spans="2:15" ht="15.75" x14ac:dyDescent="0.25">
      <c r="B11" s="25"/>
      <c r="C11" s="146"/>
      <c r="D11" s="146"/>
      <c r="E11" s="146"/>
      <c r="F11" s="146"/>
      <c r="G11" s="146"/>
      <c r="H11" s="146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52" t="s">
        <v>0</v>
      </c>
      <c r="C14" s="653"/>
      <c r="D14" s="480" t="s">
        <v>9</v>
      </c>
      <c r="E14" s="480"/>
      <c r="F14" s="480"/>
      <c r="G14" s="481"/>
      <c r="H14" s="481"/>
      <c r="I14" s="481"/>
      <c r="J14" s="481"/>
      <c r="K14" s="481"/>
      <c r="L14" s="481"/>
      <c r="M14" s="481"/>
      <c r="N14" s="481"/>
      <c r="O14" s="482"/>
    </row>
    <row r="15" spans="2:15" ht="15" customHeight="1" thickBot="1" x14ac:dyDescent="0.25">
      <c r="B15" s="654"/>
      <c r="C15" s="655"/>
      <c r="D15" s="604" t="s">
        <v>10</v>
      </c>
      <c r="E15" s="605"/>
      <c r="F15" s="605"/>
      <c r="G15" s="604" t="s">
        <v>11</v>
      </c>
      <c r="H15" s="605"/>
      <c r="I15" s="605"/>
      <c r="J15" s="604" t="s">
        <v>12</v>
      </c>
      <c r="K15" s="606"/>
      <c r="L15" s="606"/>
      <c r="M15" s="604" t="s">
        <v>13</v>
      </c>
      <c r="N15" s="606"/>
      <c r="O15" s="607"/>
    </row>
    <row r="16" spans="2:15" ht="31.5" customHeight="1" thickBot="1" x14ac:dyDescent="0.25">
      <c r="B16" s="654"/>
      <c r="C16" s="655"/>
      <c r="D16" s="608" t="s">
        <v>26</v>
      </c>
      <c r="E16" s="609"/>
      <c r="F16" s="610" t="s">
        <v>141</v>
      </c>
      <c r="G16" s="608" t="s">
        <v>26</v>
      </c>
      <c r="H16" s="609"/>
      <c r="I16" s="610" t="s">
        <v>141</v>
      </c>
      <c r="J16" s="608" t="s">
        <v>26</v>
      </c>
      <c r="K16" s="609"/>
      <c r="L16" s="610" t="s">
        <v>141</v>
      </c>
      <c r="M16" s="608" t="s">
        <v>26</v>
      </c>
      <c r="N16" s="609"/>
      <c r="O16" s="611" t="s">
        <v>141</v>
      </c>
    </row>
    <row r="17" spans="2:17" ht="19.5" customHeight="1" thickBot="1" x14ac:dyDescent="0.25">
      <c r="B17" s="656"/>
      <c r="C17" s="657"/>
      <c r="D17" s="612" t="s">
        <v>322</v>
      </c>
      <c r="E17" s="612" t="s">
        <v>294</v>
      </c>
      <c r="F17" s="613" t="s">
        <v>14</v>
      </c>
      <c r="G17" s="612" t="s">
        <v>322</v>
      </c>
      <c r="H17" s="612" t="s">
        <v>294</v>
      </c>
      <c r="I17" s="613" t="s">
        <v>14</v>
      </c>
      <c r="J17" s="612" t="s">
        <v>322</v>
      </c>
      <c r="K17" s="612" t="s">
        <v>294</v>
      </c>
      <c r="L17" s="613" t="s">
        <v>14</v>
      </c>
      <c r="M17" s="612" t="s">
        <v>322</v>
      </c>
      <c r="N17" s="612" t="s">
        <v>294</v>
      </c>
      <c r="O17" s="614" t="s">
        <v>14</v>
      </c>
    </row>
    <row r="18" spans="2:17" ht="36" customHeight="1" thickBot="1" x14ac:dyDescent="0.25">
      <c r="B18" s="658" t="s">
        <v>182</v>
      </c>
      <c r="C18" s="659"/>
      <c r="D18" s="406">
        <v>186.61</v>
      </c>
      <c r="E18" s="406">
        <v>184.29</v>
      </c>
      <c r="F18" s="615">
        <v>1.2588854522763153</v>
      </c>
      <c r="G18" s="529">
        <v>181.73</v>
      </c>
      <c r="H18" s="529">
        <v>179.79</v>
      </c>
      <c r="I18" s="615">
        <v>1.0790366538739629</v>
      </c>
      <c r="J18" s="529">
        <v>189.28</v>
      </c>
      <c r="K18" s="529">
        <v>186.78</v>
      </c>
      <c r="L18" s="615">
        <v>1.3384730699218332</v>
      </c>
      <c r="M18" s="529">
        <v>174.58</v>
      </c>
      <c r="N18" s="529">
        <v>173.66</v>
      </c>
      <c r="O18" s="616">
        <v>0.52977081653807201</v>
      </c>
    </row>
    <row r="21" spans="2:17" ht="23.25" thickBot="1" x14ac:dyDescent="0.4">
      <c r="B21" s="26"/>
      <c r="I21" s="47"/>
      <c r="J21" s="48"/>
      <c r="K21" s="47"/>
      <c r="L21" s="47"/>
      <c r="M21" s="47"/>
      <c r="N21" s="47"/>
    </row>
    <row r="22" spans="2:17" ht="16.5" thickBot="1" x14ac:dyDescent="0.3">
      <c r="I22" s="446"/>
      <c r="J22" s="447" t="s">
        <v>1</v>
      </c>
      <c r="K22" s="448"/>
      <c r="L22" s="448"/>
      <c r="M22" s="448"/>
      <c r="N22" s="449"/>
    </row>
    <row r="23" spans="2:17" ht="32.25" customHeight="1" thickBot="1" x14ac:dyDescent="0.3">
      <c r="I23" s="450" t="s">
        <v>0</v>
      </c>
      <c r="J23" s="649" t="s">
        <v>323</v>
      </c>
      <c r="K23" s="649" t="s">
        <v>324</v>
      </c>
      <c r="L23" s="649" t="s">
        <v>325</v>
      </c>
      <c r="M23" s="451" t="s">
        <v>296</v>
      </c>
      <c r="N23" s="452"/>
    </row>
    <row r="24" spans="2:17" ht="19.5" customHeight="1" thickBot="1" x14ac:dyDescent="0.25">
      <c r="I24" s="453"/>
      <c r="J24" s="650"/>
      <c r="K24" s="651"/>
      <c r="L24" s="650"/>
      <c r="M24" s="454" t="s">
        <v>295</v>
      </c>
      <c r="N24" s="455" t="s">
        <v>268</v>
      </c>
    </row>
    <row r="25" spans="2:17" ht="52.5" customHeight="1" thickBot="1" x14ac:dyDescent="0.3">
      <c r="I25" s="456" t="s">
        <v>139</v>
      </c>
      <c r="J25" s="457">
        <v>184.7</v>
      </c>
      <c r="K25" s="458">
        <v>148.44999999999999</v>
      </c>
      <c r="L25" s="459">
        <v>139.15</v>
      </c>
      <c r="M25" s="460">
        <v>24.418996295048839</v>
      </c>
      <c r="N25" s="461">
        <v>32.73445921667264</v>
      </c>
      <c r="Q25" s="31"/>
    </row>
  </sheetData>
  <mergeCells count="10">
    <mergeCell ref="L23:L24"/>
    <mergeCell ref="J23:J24"/>
    <mergeCell ref="K23:K24"/>
    <mergeCell ref="B14:C17"/>
    <mergeCell ref="B18:C18"/>
    <mergeCell ref="E5:F7"/>
    <mergeCell ref="G5:K5"/>
    <mergeCell ref="I6:I7"/>
    <mergeCell ref="J6:K6"/>
    <mergeCell ref="E8:F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B2:Y25"/>
  <sheetViews>
    <sheetView workbookViewId="0">
      <selection activeCell="AE33" sqref="AE33"/>
    </sheetView>
  </sheetViews>
  <sheetFormatPr defaultRowHeight="12.75" x14ac:dyDescent="0.2"/>
  <cols>
    <col min="5" max="13" width="0" hidden="1" customWidth="1"/>
    <col min="14" max="14" width="8.42578125" customWidth="1"/>
    <col min="15" max="15" width="8.28515625" customWidth="1"/>
    <col min="16" max="16" width="8" customWidth="1"/>
    <col min="17" max="17" width="7.42578125" customWidth="1"/>
    <col min="18" max="18" width="6.5703125" customWidth="1"/>
    <col min="19" max="19" width="7.140625" customWidth="1"/>
  </cols>
  <sheetData>
    <row r="2" spans="2:25" ht="15.75" x14ac:dyDescent="0.25">
      <c r="B2" s="25" t="s">
        <v>247</v>
      </c>
    </row>
    <row r="5" spans="2:25" ht="13.5" thickBot="1" x14ac:dyDescent="0.25"/>
    <row r="6" spans="2:25" ht="20.100000000000001" customHeight="1" thickBot="1" x14ac:dyDescent="0.25">
      <c r="D6" s="484" t="s">
        <v>221</v>
      </c>
      <c r="E6" s="485" t="s">
        <v>67</v>
      </c>
      <c r="F6" s="486" t="s">
        <v>68</v>
      </c>
      <c r="G6" s="486" t="s">
        <v>69</v>
      </c>
      <c r="H6" s="486" t="s">
        <v>70</v>
      </c>
      <c r="I6" s="487" t="s">
        <v>71</v>
      </c>
      <c r="J6" s="486" t="s">
        <v>72</v>
      </c>
      <c r="K6" s="486" t="s">
        <v>73</v>
      </c>
      <c r="L6" s="486" t="s">
        <v>74</v>
      </c>
      <c r="M6" s="486" t="s">
        <v>75</v>
      </c>
      <c r="N6" s="488" t="s">
        <v>54</v>
      </c>
      <c r="O6" s="488" t="s">
        <v>65</v>
      </c>
      <c r="P6" s="488" t="s">
        <v>66</v>
      </c>
      <c r="Q6" s="488" t="s">
        <v>67</v>
      </c>
      <c r="R6" s="488" t="s">
        <v>68</v>
      </c>
      <c r="S6" s="488" t="s">
        <v>69</v>
      </c>
      <c r="T6" s="488" t="s">
        <v>70</v>
      </c>
      <c r="U6" s="488" t="s">
        <v>71</v>
      </c>
      <c r="V6" s="488" t="s">
        <v>72</v>
      </c>
      <c r="W6" s="488" t="s">
        <v>73</v>
      </c>
      <c r="X6" s="488" t="s">
        <v>74</v>
      </c>
      <c r="Y6" s="489" t="s">
        <v>75</v>
      </c>
    </row>
    <row r="7" spans="2:25" ht="20.100000000000001" customHeight="1" x14ac:dyDescent="0.2">
      <c r="D7" s="490">
        <v>2004</v>
      </c>
      <c r="E7" s="491"/>
      <c r="F7" s="492"/>
      <c r="G7" s="492"/>
      <c r="H7" s="492"/>
      <c r="I7" s="493"/>
      <c r="J7" s="492"/>
      <c r="K7" s="492"/>
      <c r="L7" s="492"/>
      <c r="M7" s="492"/>
      <c r="N7" s="494"/>
      <c r="O7" s="494"/>
      <c r="P7" s="494"/>
      <c r="Q7" s="494">
        <v>91.28</v>
      </c>
      <c r="R7" s="494">
        <v>92.56</v>
      </c>
      <c r="S7" s="494">
        <v>95.02</v>
      </c>
      <c r="T7" s="494">
        <v>98.22</v>
      </c>
      <c r="U7" s="494">
        <v>98.784999999999997</v>
      </c>
      <c r="V7" s="494">
        <v>99.84</v>
      </c>
      <c r="W7" s="494">
        <v>101.28100000000001</v>
      </c>
      <c r="X7" s="494">
        <v>105.122</v>
      </c>
      <c r="Y7" s="495">
        <v>105.57</v>
      </c>
    </row>
    <row r="8" spans="2:25" ht="20.100000000000001" customHeight="1" x14ac:dyDescent="0.2">
      <c r="D8" s="496">
        <v>2005</v>
      </c>
      <c r="E8" s="497">
        <v>91.28</v>
      </c>
      <c r="F8" s="498">
        <v>92.56</v>
      </c>
      <c r="G8" s="498">
        <v>95.02</v>
      </c>
      <c r="H8" s="498">
        <v>98.22</v>
      </c>
      <c r="I8" s="498">
        <v>98.784999999999997</v>
      </c>
      <c r="J8" s="498">
        <v>99.84</v>
      </c>
      <c r="K8" s="498">
        <v>101.28100000000001</v>
      </c>
      <c r="L8" s="498">
        <v>105.122</v>
      </c>
      <c r="M8" s="498">
        <v>105.57</v>
      </c>
      <c r="N8" s="499">
        <v>104.43</v>
      </c>
      <c r="O8" s="499">
        <v>104.352</v>
      </c>
      <c r="P8" s="499">
        <v>101.8</v>
      </c>
      <c r="Q8" s="499">
        <v>99.44</v>
      </c>
      <c r="R8" s="499">
        <v>99.09</v>
      </c>
      <c r="S8" s="499">
        <v>97.32</v>
      </c>
      <c r="T8" s="499">
        <v>96.46</v>
      </c>
      <c r="U8" s="499">
        <v>96.4</v>
      </c>
      <c r="V8" s="499">
        <v>97.92</v>
      </c>
      <c r="W8" s="499">
        <v>99.135999999999996</v>
      </c>
      <c r="X8" s="499">
        <v>100.962</v>
      </c>
      <c r="Y8" s="500">
        <v>103.75</v>
      </c>
    </row>
    <row r="9" spans="2:25" ht="20.100000000000001" customHeight="1" x14ac:dyDescent="0.2">
      <c r="D9" s="496">
        <v>2006</v>
      </c>
      <c r="E9" s="497">
        <v>64.67</v>
      </c>
      <c r="F9" s="498">
        <v>66.5</v>
      </c>
      <c r="G9" s="498">
        <v>63.96</v>
      </c>
      <c r="H9" s="498">
        <v>62.7</v>
      </c>
      <c r="I9" s="498">
        <v>68.103999999999999</v>
      </c>
      <c r="J9" s="498">
        <v>63.75</v>
      </c>
      <c r="K9" s="498">
        <v>66.798000000000002</v>
      </c>
      <c r="L9" s="498">
        <v>66.757999999999996</v>
      </c>
      <c r="M9" s="498">
        <v>74.313000000000002</v>
      </c>
      <c r="N9" s="499">
        <v>101.77</v>
      </c>
      <c r="O9" s="499">
        <v>100.21</v>
      </c>
      <c r="P9" s="499">
        <v>100.21</v>
      </c>
      <c r="Q9" s="499">
        <v>98.7</v>
      </c>
      <c r="R9" s="499">
        <v>97.05</v>
      </c>
      <c r="S9" s="499">
        <v>96.44</v>
      </c>
      <c r="T9" s="499">
        <v>95.77</v>
      </c>
      <c r="U9" s="499">
        <v>96</v>
      </c>
      <c r="V9" s="499">
        <v>97.58</v>
      </c>
      <c r="W9" s="499">
        <v>99.47</v>
      </c>
      <c r="X9" s="499">
        <v>102.05</v>
      </c>
      <c r="Y9" s="500">
        <v>102.24</v>
      </c>
    </row>
    <row r="10" spans="2:25" ht="20.100000000000001" customHeight="1" x14ac:dyDescent="0.2">
      <c r="D10" s="496">
        <v>2007</v>
      </c>
      <c r="E10" s="497">
        <v>64.67</v>
      </c>
      <c r="F10" s="498">
        <v>66.5</v>
      </c>
      <c r="G10" s="498">
        <v>63.96</v>
      </c>
      <c r="H10" s="498">
        <v>62.7</v>
      </c>
      <c r="I10" s="498">
        <v>68.103999999999999</v>
      </c>
      <c r="J10" s="498">
        <v>63.75</v>
      </c>
      <c r="K10" s="498">
        <v>66.798000000000002</v>
      </c>
      <c r="L10" s="498">
        <v>66.757999999999996</v>
      </c>
      <c r="M10" s="498">
        <v>74.313000000000002</v>
      </c>
      <c r="N10" s="499">
        <v>102.64</v>
      </c>
      <c r="O10" s="499">
        <v>103.3</v>
      </c>
      <c r="P10" s="499">
        <v>103.5</v>
      </c>
      <c r="Q10" s="499">
        <v>102.91</v>
      </c>
      <c r="R10" s="499">
        <v>103.07</v>
      </c>
      <c r="S10" s="499">
        <v>102.94</v>
      </c>
      <c r="T10" s="499">
        <v>105.84</v>
      </c>
      <c r="U10" s="499">
        <v>109.87</v>
      </c>
      <c r="V10" s="499">
        <v>117.15</v>
      </c>
      <c r="W10" s="499">
        <v>124.18</v>
      </c>
      <c r="X10" s="499">
        <v>130.59</v>
      </c>
      <c r="Y10" s="500">
        <v>132.29</v>
      </c>
    </row>
    <row r="11" spans="2:25" ht="20.100000000000001" customHeight="1" x14ac:dyDescent="0.2">
      <c r="D11" s="501">
        <v>2008</v>
      </c>
      <c r="E11" s="502"/>
      <c r="F11" s="503"/>
      <c r="G11" s="503"/>
      <c r="H11" s="503"/>
      <c r="I11" s="503"/>
      <c r="J11" s="503"/>
      <c r="K11" s="503"/>
      <c r="L11" s="503"/>
      <c r="M11" s="503"/>
      <c r="N11" s="504">
        <v>123.69</v>
      </c>
      <c r="O11" s="505">
        <v>121.17</v>
      </c>
      <c r="P11" s="505">
        <v>117.54</v>
      </c>
      <c r="Q11" s="505">
        <v>111.68</v>
      </c>
      <c r="R11" s="505">
        <v>107.23</v>
      </c>
      <c r="S11" s="505">
        <v>103.71</v>
      </c>
      <c r="T11" s="505">
        <v>101.61</v>
      </c>
      <c r="U11" s="505">
        <v>99.71</v>
      </c>
      <c r="V11" s="505">
        <v>99.33</v>
      </c>
      <c r="W11" s="505">
        <v>97.15</v>
      </c>
      <c r="X11" s="505">
        <v>95.98</v>
      </c>
      <c r="Y11" s="506">
        <v>96.03</v>
      </c>
    </row>
    <row r="12" spans="2:25" ht="20.100000000000001" customHeight="1" x14ac:dyDescent="0.2">
      <c r="D12" s="501">
        <v>2009</v>
      </c>
      <c r="E12" s="502"/>
      <c r="F12" s="503"/>
      <c r="G12" s="503"/>
      <c r="H12" s="503"/>
      <c r="I12" s="503"/>
      <c r="J12" s="503"/>
      <c r="K12" s="503"/>
      <c r="L12" s="503"/>
      <c r="M12" s="503"/>
      <c r="N12" s="504">
        <v>93.98</v>
      </c>
      <c r="O12" s="505">
        <v>94.05</v>
      </c>
      <c r="P12" s="505">
        <v>94.53</v>
      </c>
      <c r="Q12" s="505">
        <v>93.42</v>
      </c>
      <c r="R12" s="505">
        <v>92.71</v>
      </c>
      <c r="S12" s="505">
        <v>92.6</v>
      </c>
      <c r="T12" s="505">
        <v>91.95</v>
      </c>
      <c r="U12" s="505">
        <v>92.77</v>
      </c>
      <c r="V12" s="505">
        <v>94.42</v>
      </c>
      <c r="W12" s="505">
        <v>97.77</v>
      </c>
      <c r="X12" s="505">
        <v>105.25</v>
      </c>
      <c r="Y12" s="506">
        <v>106.66</v>
      </c>
    </row>
    <row r="13" spans="2:25" ht="20.100000000000001" customHeight="1" x14ac:dyDescent="0.2">
      <c r="D13" s="501">
        <v>2010</v>
      </c>
      <c r="E13" s="502"/>
      <c r="F13" s="503"/>
      <c r="G13" s="503"/>
      <c r="H13" s="503"/>
      <c r="I13" s="503"/>
      <c r="J13" s="503"/>
      <c r="K13" s="503"/>
      <c r="L13" s="503"/>
      <c r="M13" s="503"/>
      <c r="N13" s="504">
        <v>106.09</v>
      </c>
      <c r="O13" s="504">
        <v>106.88</v>
      </c>
      <c r="P13" s="504">
        <v>104.79</v>
      </c>
      <c r="Q13" s="504">
        <v>104.21</v>
      </c>
      <c r="R13" s="504">
        <v>104.54</v>
      </c>
      <c r="S13" s="505">
        <v>105.18</v>
      </c>
      <c r="T13" s="505">
        <v>105.54</v>
      </c>
      <c r="U13" s="505">
        <v>108.53</v>
      </c>
      <c r="V13" s="505">
        <v>111.57</v>
      </c>
      <c r="W13" s="505">
        <v>114.33</v>
      </c>
      <c r="X13" s="505">
        <v>118.87</v>
      </c>
      <c r="Y13" s="506">
        <v>119.09</v>
      </c>
    </row>
    <row r="14" spans="2:25" ht="20.100000000000001" customHeight="1" x14ac:dyDescent="0.2">
      <c r="D14" s="501">
        <v>2011</v>
      </c>
      <c r="E14" s="502"/>
      <c r="F14" s="503"/>
      <c r="G14" s="503"/>
      <c r="H14" s="503"/>
      <c r="I14" s="503"/>
      <c r="J14" s="503"/>
      <c r="K14" s="503"/>
      <c r="L14" s="503"/>
      <c r="M14" s="503"/>
      <c r="N14" s="504">
        <v>116.95</v>
      </c>
      <c r="O14" s="505">
        <v>118.78</v>
      </c>
      <c r="P14" s="505">
        <v>121.59</v>
      </c>
      <c r="Q14" s="505">
        <v>120.08</v>
      </c>
      <c r="R14" s="505">
        <v>119.14</v>
      </c>
      <c r="S14" s="505">
        <v>118.62</v>
      </c>
      <c r="T14" s="505">
        <v>120.06</v>
      </c>
      <c r="U14" s="505">
        <v>119.99</v>
      </c>
      <c r="V14" s="505">
        <v>121.1</v>
      </c>
      <c r="W14" s="505">
        <v>123.43</v>
      </c>
      <c r="X14" s="505">
        <v>127.94</v>
      </c>
      <c r="Y14" s="506">
        <v>128.66999999999999</v>
      </c>
    </row>
    <row r="15" spans="2:25" ht="20.100000000000001" customHeight="1" x14ac:dyDescent="0.2">
      <c r="D15" s="501">
        <v>2012</v>
      </c>
      <c r="E15" s="502"/>
      <c r="F15" s="503"/>
      <c r="G15" s="503"/>
      <c r="H15" s="503"/>
      <c r="I15" s="503"/>
      <c r="J15" s="503"/>
      <c r="K15" s="503"/>
      <c r="L15" s="503"/>
      <c r="M15" s="503"/>
      <c r="N15" s="504">
        <v>126.31</v>
      </c>
      <c r="O15" s="507">
        <v>127.07</v>
      </c>
      <c r="P15" s="507">
        <v>125.05</v>
      </c>
      <c r="Q15" s="507">
        <v>120.27</v>
      </c>
      <c r="R15" s="507">
        <v>117.49</v>
      </c>
      <c r="S15" s="507">
        <v>115.56</v>
      </c>
      <c r="T15" s="507">
        <v>114.52</v>
      </c>
      <c r="U15" s="507">
        <v>115.33</v>
      </c>
      <c r="V15" s="507">
        <v>116.24</v>
      </c>
      <c r="W15" s="507">
        <v>118.85</v>
      </c>
      <c r="X15" s="507">
        <v>122.94</v>
      </c>
      <c r="Y15" s="508">
        <v>123.24</v>
      </c>
    </row>
    <row r="16" spans="2:25" ht="20.100000000000001" customHeight="1" x14ac:dyDescent="0.2">
      <c r="D16" s="501">
        <v>2013</v>
      </c>
      <c r="E16" s="502"/>
      <c r="F16" s="503"/>
      <c r="G16" s="503"/>
      <c r="H16" s="503"/>
      <c r="I16" s="503"/>
      <c r="J16" s="503"/>
      <c r="K16" s="503"/>
      <c r="L16" s="503"/>
      <c r="M16" s="503"/>
      <c r="N16" s="504">
        <v>122.98</v>
      </c>
      <c r="O16" s="507">
        <v>123.61</v>
      </c>
      <c r="P16" s="507">
        <v>124.81</v>
      </c>
      <c r="Q16" s="507">
        <v>125.21</v>
      </c>
      <c r="R16" s="507">
        <v>125.23</v>
      </c>
      <c r="S16" s="507">
        <v>126.36</v>
      </c>
      <c r="T16" s="507">
        <v>129.22</v>
      </c>
      <c r="U16" s="507">
        <v>131.80000000000001</v>
      </c>
      <c r="V16" s="507">
        <v>138.4</v>
      </c>
      <c r="W16" s="507">
        <v>142.83000000000001</v>
      </c>
      <c r="X16" s="507">
        <v>153.07</v>
      </c>
      <c r="Y16" s="508">
        <v>155.26</v>
      </c>
    </row>
    <row r="17" spans="4:25" ht="20.100000000000001" customHeight="1" x14ac:dyDescent="0.2">
      <c r="D17" s="501">
        <v>2014</v>
      </c>
      <c r="E17" s="502"/>
      <c r="F17" s="503"/>
      <c r="G17" s="503"/>
      <c r="H17" s="503"/>
      <c r="I17" s="503"/>
      <c r="J17" s="503"/>
      <c r="K17" s="503"/>
      <c r="L17" s="503"/>
      <c r="M17" s="503"/>
      <c r="N17" s="504">
        <v>149.49</v>
      </c>
      <c r="O17" s="507">
        <v>148.83000000000001</v>
      </c>
      <c r="P17" s="507">
        <v>147.58000000000001</v>
      </c>
      <c r="Q17" s="507">
        <v>141.59</v>
      </c>
      <c r="R17" s="507">
        <v>137.78</v>
      </c>
      <c r="S17" s="507">
        <v>134.12</v>
      </c>
      <c r="T17" s="507">
        <v>132.77000000000001</v>
      </c>
      <c r="U17" s="507">
        <v>126.48</v>
      </c>
      <c r="V17" s="507">
        <v>124.64</v>
      </c>
      <c r="W17" s="507">
        <v>124.63</v>
      </c>
      <c r="X17" s="507">
        <v>124.76</v>
      </c>
      <c r="Y17" s="508">
        <v>126.57</v>
      </c>
    </row>
    <row r="18" spans="4:25" ht="20.100000000000001" customHeight="1" x14ac:dyDescent="0.2">
      <c r="D18" s="501">
        <v>2015</v>
      </c>
      <c r="E18" s="502"/>
      <c r="F18" s="503"/>
      <c r="G18" s="503"/>
      <c r="H18" s="503"/>
      <c r="I18" s="503"/>
      <c r="J18" s="503"/>
      <c r="K18" s="503"/>
      <c r="L18" s="503"/>
      <c r="M18" s="503"/>
      <c r="N18" s="504">
        <v>122.15</v>
      </c>
      <c r="O18" s="507">
        <v>121.55</v>
      </c>
      <c r="P18" s="507">
        <v>122.06</v>
      </c>
      <c r="Q18" s="507">
        <v>118.17</v>
      </c>
      <c r="R18" s="507">
        <v>115.01</v>
      </c>
      <c r="S18" s="507">
        <v>112.17</v>
      </c>
      <c r="T18" s="507">
        <v>111.99</v>
      </c>
      <c r="U18" s="507">
        <v>111.26</v>
      </c>
      <c r="V18" s="507">
        <v>111.98</v>
      </c>
      <c r="W18" s="507">
        <v>116.01</v>
      </c>
      <c r="X18" s="507">
        <v>116.49</v>
      </c>
      <c r="Y18" s="508">
        <v>117.52</v>
      </c>
    </row>
    <row r="19" spans="4:25" ht="20.100000000000001" customHeight="1" x14ac:dyDescent="0.2">
      <c r="D19" s="501">
        <v>2016</v>
      </c>
      <c r="E19" s="502"/>
      <c r="F19" s="503"/>
      <c r="G19" s="503"/>
      <c r="H19" s="503"/>
      <c r="I19" s="503"/>
      <c r="J19" s="503"/>
      <c r="K19" s="503"/>
      <c r="L19" s="503"/>
      <c r="M19" s="503"/>
      <c r="N19" s="504">
        <v>114.76</v>
      </c>
      <c r="O19" s="507">
        <v>112.6</v>
      </c>
      <c r="P19" s="507">
        <v>110.45</v>
      </c>
      <c r="Q19" s="507">
        <v>105.16</v>
      </c>
      <c r="R19" s="507">
        <v>102.76</v>
      </c>
      <c r="S19" s="507">
        <v>101.75</v>
      </c>
      <c r="T19" s="507">
        <v>102.42</v>
      </c>
      <c r="U19" s="507">
        <v>107.26</v>
      </c>
      <c r="V19" s="507">
        <v>114.21</v>
      </c>
      <c r="W19" s="507">
        <v>121.95</v>
      </c>
      <c r="X19" s="509">
        <v>129.99700000000001</v>
      </c>
      <c r="Y19" s="508">
        <v>136.07</v>
      </c>
    </row>
    <row r="20" spans="4:25" ht="20.100000000000001" customHeight="1" x14ac:dyDescent="0.2">
      <c r="D20" s="501">
        <v>2017</v>
      </c>
      <c r="E20" s="502"/>
      <c r="F20" s="503"/>
      <c r="G20" s="503"/>
      <c r="H20" s="503"/>
      <c r="I20" s="503"/>
      <c r="J20" s="503"/>
      <c r="K20" s="503"/>
      <c r="L20" s="503"/>
      <c r="M20" s="503"/>
      <c r="N20" s="504">
        <v>132.02000000000001</v>
      </c>
      <c r="O20" s="507">
        <v>131.69999999999999</v>
      </c>
      <c r="P20" s="507">
        <v>131.03</v>
      </c>
      <c r="Q20" s="507">
        <v>129.94999999999999</v>
      </c>
      <c r="R20" s="507">
        <v>130.1</v>
      </c>
      <c r="S20" s="507">
        <v>131.53</v>
      </c>
      <c r="T20" s="507">
        <v>133.83000000000001</v>
      </c>
      <c r="U20" s="507">
        <v>138.97</v>
      </c>
      <c r="V20" s="507">
        <v>143.80000000000001</v>
      </c>
      <c r="W20" s="507">
        <v>146.97</v>
      </c>
      <c r="X20" s="507">
        <v>151.4</v>
      </c>
      <c r="Y20" s="508">
        <v>151.58000000000001</v>
      </c>
    </row>
    <row r="21" spans="4:25" ht="20.100000000000001" customHeight="1" x14ac:dyDescent="0.2">
      <c r="D21" s="501">
        <v>2018</v>
      </c>
      <c r="E21" s="502"/>
      <c r="F21" s="503"/>
      <c r="G21" s="503"/>
      <c r="H21" s="503"/>
      <c r="I21" s="503"/>
      <c r="J21" s="503"/>
      <c r="K21" s="503"/>
      <c r="L21" s="503"/>
      <c r="M21" s="503"/>
      <c r="N21" s="504">
        <v>141.66999999999999</v>
      </c>
      <c r="O21" s="507">
        <v>137.26</v>
      </c>
      <c r="P21" s="507">
        <v>136.38</v>
      </c>
      <c r="Q21" s="507">
        <v>133.995</v>
      </c>
      <c r="R21" s="507">
        <v>131.33000000000001</v>
      </c>
      <c r="S21" s="507">
        <v>130.77000000000001</v>
      </c>
      <c r="T21" s="507">
        <v>131.53</v>
      </c>
      <c r="U21" s="507">
        <v>131.63</v>
      </c>
      <c r="V21" s="507">
        <v>135.85</v>
      </c>
      <c r="W21" s="507">
        <v>140.12</v>
      </c>
      <c r="X21" s="507">
        <v>141.41</v>
      </c>
      <c r="Y21" s="508">
        <v>142.44999999999999</v>
      </c>
    </row>
    <row r="22" spans="4:25" ht="20.100000000000001" customHeight="1" x14ac:dyDescent="0.2">
      <c r="D22" s="501">
        <v>2019</v>
      </c>
      <c r="E22" s="502"/>
      <c r="F22" s="503"/>
      <c r="G22" s="503"/>
      <c r="H22" s="503"/>
      <c r="I22" s="503"/>
      <c r="J22" s="503"/>
      <c r="K22" s="503"/>
      <c r="L22" s="503"/>
      <c r="M22" s="503"/>
      <c r="N22" s="504">
        <v>139.47</v>
      </c>
      <c r="O22" s="507">
        <v>139.1</v>
      </c>
      <c r="P22" s="507">
        <v>139.24</v>
      </c>
      <c r="Q22" s="507">
        <v>136.16</v>
      </c>
      <c r="R22" s="507">
        <v>135.25</v>
      </c>
      <c r="S22" s="507">
        <v>132.31</v>
      </c>
      <c r="T22" s="507">
        <v>131.05000000000001</v>
      </c>
      <c r="U22" s="507">
        <v>130.74</v>
      </c>
      <c r="V22" s="509">
        <v>132.375</v>
      </c>
      <c r="W22" s="507">
        <v>135.26</v>
      </c>
      <c r="X22" s="507">
        <v>140.62</v>
      </c>
      <c r="Y22" s="508">
        <v>142.47</v>
      </c>
    </row>
    <row r="23" spans="4:25" ht="20.100000000000001" customHeight="1" x14ac:dyDescent="0.2">
      <c r="D23" s="501">
        <v>2020</v>
      </c>
      <c r="E23" s="502"/>
      <c r="F23" s="503"/>
      <c r="G23" s="503"/>
      <c r="H23" s="503"/>
      <c r="I23" s="503"/>
      <c r="J23" s="503"/>
      <c r="K23" s="503"/>
      <c r="L23" s="503"/>
      <c r="M23" s="503"/>
      <c r="N23" s="504">
        <v>139.18</v>
      </c>
      <c r="O23" s="507">
        <v>139.15</v>
      </c>
      <c r="P23" s="507">
        <v>137.97999999999999</v>
      </c>
      <c r="Q23" s="507">
        <v>134.30000000000001</v>
      </c>
      <c r="R23" s="505">
        <v>133.1</v>
      </c>
      <c r="S23" s="505">
        <v>131.71</v>
      </c>
      <c r="T23" s="505">
        <v>132.88999999999999</v>
      </c>
      <c r="U23" s="505">
        <v>135.47</v>
      </c>
      <c r="V23" s="505">
        <v>140.26</v>
      </c>
      <c r="W23" s="505">
        <v>147.52000000000001</v>
      </c>
      <c r="X23" s="505">
        <v>155.43</v>
      </c>
      <c r="Y23" s="506">
        <v>155.24</v>
      </c>
    </row>
    <row r="24" spans="4:25" ht="20.100000000000001" customHeight="1" x14ac:dyDescent="0.2">
      <c r="D24" s="580">
        <v>2021</v>
      </c>
      <c r="E24" s="581"/>
      <c r="F24" s="582"/>
      <c r="G24" s="582"/>
      <c r="H24" s="582"/>
      <c r="I24" s="582"/>
      <c r="J24" s="582"/>
      <c r="K24" s="582"/>
      <c r="L24" s="582"/>
      <c r="M24" s="582"/>
      <c r="N24" s="583">
        <v>149.29</v>
      </c>
      <c r="O24" s="584">
        <v>148.44999999999999</v>
      </c>
      <c r="P24" s="584">
        <v>150.97</v>
      </c>
      <c r="Q24" s="584">
        <v>151.197</v>
      </c>
      <c r="R24" s="585">
        <v>151.05000000000001</v>
      </c>
      <c r="S24" s="585">
        <v>149.44999999999999</v>
      </c>
      <c r="T24" s="585">
        <v>148.99</v>
      </c>
      <c r="U24" s="585">
        <v>152.65</v>
      </c>
      <c r="V24" s="585">
        <v>157.47999999999999</v>
      </c>
      <c r="W24" s="585">
        <v>165.78</v>
      </c>
      <c r="X24" s="585">
        <v>177.44</v>
      </c>
      <c r="Y24" s="586">
        <v>185.49</v>
      </c>
    </row>
    <row r="25" spans="4:25" ht="20.100000000000001" customHeight="1" thickBot="1" x14ac:dyDescent="0.25">
      <c r="D25" s="510">
        <v>2022</v>
      </c>
      <c r="E25" s="511"/>
      <c r="F25" s="512"/>
      <c r="G25" s="512"/>
      <c r="H25" s="512"/>
      <c r="I25" s="512"/>
      <c r="J25" s="512"/>
      <c r="K25" s="512"/>
      <c r="L25" s="512"/>
      <c r="M25" s="512"/>
      <c r="N25" s="513">
        <v>182.61</v>
      </c>
      <c r="O25" s="514">
        <v>184.7</v>
      </c>
      <c r="P25" s="514"/>
      <c r="Q25" s="515"/>
      <c r="R25" s="514"/>
      <c r="S25" s="514"/>
      <c r="T25" s="514"/>
      <c r="U25" s="514"/>
      <c r="V25" s="514"/>
      <c r="W25" s="516"/>
      <c r="X25" s="516"/>
      <c r="Y25" s="5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C3:L14"/>
  <sheetViews>
    <sheetView workbookViewId="0">
      <selection activeCell="Q18" sqref="Q18"/>
    </sheetView>
  </sheetViews>
  <sheetFormatPr defaultRowHeight="12.75" x14ac:dyDescent="0.2"/>
  <cols>
    <col min="10" max="11" width="16.28515625" customWidth="1"/>
    <col min="12" max="12" width="11" customWidth="1"/>
  </cols>
  <sheetData>
    <row r="3" spans="3:12" ht="15.75" x14ac:dyDescent="0.25">
      <c r="C3" s="25" t="s">
        <v>290</v>
      </c>
    </row>
    <row r="10" spans="3:12" ht="13.5" thickBot="1" x14ac:dyDescent="0.25"/>
    <row r="11" spans="3:12" ht="13.5" thickBot="1" x14ac:dyDescent="0.25">
      <c r="H11" s="634" t="s">
        <v>0</v>
      </c>
      <c r="I11" s="635"/>
      <c r="J11" s="640" t="s">
        <v>1</v>
      </c>
      <c r="K11" s="641"/>
      <c r="L11" s="642"/>
    </row>
    <row r="12" spans="3:12" ht="24" customHeight="1" thickBot="1" x14ac:dyDescent="0.25">
      <c r="H12" s="636"/>
      <c r="I12" s="637"/>
      <c r="J12" s="477" t="s">
        <v>26</v>
      </c>
      <c r="K12" s="478"/>
      <c r="L12" s="643" t="s">
        <v>269</v>
      </c>
    </row>
    <row r="13" spans="3:12" ht="39.75" customHeight="1" thickBot="1" x14ac:dyDescent="0.25">
      <c r="H13" s="638"/>
      <c r="I13" s="639"/>
      <c r="J13" s="407" t="s">
        <v>322</v>
      </c>
      <c r="K13" s="408" t="s">
        <v>294</v>
      </c>
      <c r="L13" s="644"/>
    </row>
    <row r="14" spans="3:12" ht="54" customHeight="1" thickBot="1" x14ac:dyDescent="0.25">
      <c r="H14" s="647" t="s">
        <v>289</v>
      </c>
      <c r="I14" s="648"/>
      <c r="J14" s="465">
        <v>229.03</v>
      </c>
      <c r="K14" s="466">
        <v>223.16</v>
      </c>
      <c r="L14" s="418">
        <v>2.6303997132102546</v>
      </c>
    </row>
  </sheetData>
  <mergeCells count="4">
    <mergeCell ref="H11:I13"/>
    <mergeCell ref="J11:L11"/>
    <mergeCell ref="L12:L13"/>
    <mergeCell ref="H14:I1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C1:S25"/>
  <sheetViews>
    <sheetView showGridLines="0" zoomScale="75" workbookViewId="0">
      <selection activeCell="N42" sqref="N42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318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660" t="s">
        <v>0</v>
      </c>
      <c r="D5" s="663" t="s">
        <v>40</v>
      </c>
      <c r="E5" s="537" t="s">
        <v>1</v>
      </c>
      <c r="F5" s="538"/>
      <c r="G5" s="539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661"/>
      <c r="D6" s="636"/>
      <c r="E6" s="540"/>
      <c r="F6" s="541"/>
      <c r="G6" s="542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3">
      <c r="C7" s="661"/>
      <c r="D7" s="661"/>
      <c r="E7" s="543" t="s">
        <v>26</v>
      </c>
      <c r="F7" s="544"/>
      <c r="G7" s="533" t="s">
        <v>263</v>
      </c>
      <c r="H7" s="11" t="s">
        <v>26</v>
      </c>
      <c r="I7" s="336"/>
      <c r="J7" s="382" t="s">
        <v>263</v>
      </c>
      <c r="K7" s="11" t="s">
        <v>26</v>
      </c>
      <c r="L7" s="336"/>
      <c r="M7" s="383" t="s">
        <v>263</v>
      </c>
      <c r="N7" s="11" t="s">
        <v>26</v>
      </c>
      <c r="O7" s="336"/>
      <c r="P7" s="382" t="s">
        <v>263</v>
      </c>
      <c r="Q7" s="11" t="s">
        <v>26</v>
      </c>
      <c r="R7" s="336"/>
      <c r="S7" s="383" t="s">
        <v>263</v>
      </c>
    </row>
    <row r="8" spans="3:19" ht="30" customHeight="1" thickBot="1" x14ac:dyDescent="0.25">
      <c r="C8" s="662"/>
      <c r="D8" s="662"/>
      <c r="E8" s="545">
        <v>44640</v>
      </c>
      <c r="F8" s="546" t="s">
        <v>312</v>
      </c>
      <c r="G8" s="547" t="s">
        <v>14</v>
      </c>
      <c r="H8" s="366">
        <v>44640</v>
      </c>
      <c r="I8" s="366" t="s">
        <v>312</v>
      </c>
      <c r="J8" s="311" t="s">
        <v>14</v>
      </c>
      <c r="K8" s="372">
        <v>44640</v>
      </c>
      <c r="L8" s="366" t="s">
        <v>312</v>
      </c>
      <c r="M8" s="275" t="s">
        <v>14</v>
      </c>
      <c r="N8" s="372">
        <v>44640</v>
      </c>
      <c r="O8" s="366" t="s">
        <v>312</v>
      </c>
      <c r="P8" s="311" t="s">
        <v>14</v>
      </c>
      <c r="Q8" s="372">
        <v>44640</v>
      </c>
      <c r="R8" s="366" t="s">
        <v>312</v>
      </c>
      <c r="S8" s="275" t="s">
        <v>14</v>
      </c>
    </row>
    <row r="9" spans="3:19" ht="24" customHeight="1" x14ac:dyDescent="0.2">
      <c r="C9" s="668" t="s">
        <v>38</v>
      </c>
      <c r="D9" s="548" t="s">
        <v>250</v>
      </c>
      <c r="E9" s="549">
        <v>2738.3980000000001</v>
      </c>
      <c r="F9" s="550">
        <v>2686.6469999999999</v>
      </c>
      <c r="G9" s="551">
        <v>1.9262299810879586</v>
      </c>
      <c r="H9" s="222">
        <v>2740.7420000000002</v>
      </c>
      <c r="I9" s="227">
        <v>2660.6419999999998</v>
      </c>
      <c r="J9" s="312">
        <v>3.0105515886767318</v>
      </c>
      <c r="K9" s="222">
        <v>2735.1039999999998</v>
      </c>
      <c r="L9" s="227">
        <v>2635.2040000000002</v>
      </c>
      <c r="M9" s="288">
        <v>3.7909778521890383</v>
      </c>
      <c r="N9" s="222">
        <v>2719.569</v>
      </c>
      <c r="O9" s="227">
        <v>2691.8820000000001</v>
      </c>
      <c r="P9" s="312">
        <v>1.0285369120934684</v>
      </c>
      <c r="Q9" s="222">
        <v>2755.7809999999999</v>
      </c>
      <c r="R9" s="227">
        <v>2788.1410000000001</v>
      </c>
      <c r="S9" s="288">
        <v>-1.1606299681400665</v>
      </c>
    </row>
    <row r="10" spans="3:19" ht="27" customHeight="1" x14ac:dyDescent="0.2">
      <c r="C10" s="669"/>
      <c r="D10" s="552" t="s">
        <v>251</v>
      </c>
      <c r="E10" s="223">
        <v>2726.0410000000002</v>
      </c>
      <c r="F10" s="553">
        <v>2702.5949999999998</v>
      </c>
      <c r="G10" s="554">
        <v>0.86753657133238127</v>
      </c>
      <c r="H10" s="223">
        <v>2730.373</v>
      </c>
      <c r="I10" s="228">
        <v>2715.931</v>
      </c>
      <c r="J10" s="313">
        <v>0.53175135892627634</v>
      </c>
      <c r="K10" s="223">
        <v>2871.3710000000001</v>
      </c>
      <c r="L10" s="228">
        <v>2725.9810000000002</v>
      </c>
      <c r="M10" s="281">
        <v>5.3334927866335047</v>
      </c>
      <c r="N10" s="223">
        <v>2647.768</v>
      </c>
      <c r="O10" s="228">
        <v>2611.087</v>
      </c>
      <c r="P10" s="313">
        <v>1.4048172274612083</v>
      </c>
      <c r="Q10" s="223">
        <v>2705.7669999999998</v>
      </c>
      <c r="R10" s="228">
        <v>2716.5509999999999</v>
      </c>
      <c r="S10" s="281">
        <v>-0.39697395705069055</v>
      </c>
    </row>
    <row r="11" spans="3:19" ht="30" customHeight="1" thickBot="1" x14ac:dyDescent="0.25">
      <c r="C11" s="127" t="s">
        <v>252</v>
      </c>
      <c r="D11" s="335" t="s">
        <v>250</v>
      </c>
      <c r="E11" s="224" t="s">
        <v>27</v>
      </c>
      <c r="F11" s="555" t="s">
        <v>27</v>
      </c>
      <c r="G11" s="556" t="s">
        <v>27</v>
      </c>
      <c r="H11" s="224" t="s">
        <v>27</v>
      </c>
      <c r="I11" s="231" t="s">
        <v>27</v>
      </c>
      <c r="J11" s="314" t="s">
        <v>27</v>
      </c>
      <c r="K11" s="224" t="s">
        <v>27</v>
      </c>
      <c r="L11" s="231" t="s">
        <v>27</v>
      </c>
      <c r="M11" s="282" t="s">
        <v>27</v>
      </c>
      <c r="N11" s="224" t="s">
        <v>27</v>
      </c>
      <c r="O11" s="231" t="s">
        <v>27</v>
      </c>
      <c r="P11" s="314" t="s">
        <v>27</v>
      </c>
      <c r="Q11" s="224" t="s">
        <v>27</v>
      </c>
      <c r="R11" s="231" t="s">
        <v>27</v>
      </c>
      <c r="S11" s="282" t="s">
        <v>27</v>
      </c>
    </row>
    <row r="12" spans="3:19" ht="24.75" customHeight="1" thickBot="1" x14ac:dyDescent="0.25">
      <c r="C12" s="557" t="s">
        <v>39</v>
      </c>
      <c r="D12" s="558" t="s">
        <v>24</v>
      </c>
      <c r="E12" s="559">
        <v>2730.920706932377</v>
      </c>
      <c r="F12" s="560">
        <v>2695.9937815397702</v>
      </c>
      <c r="G12" s="561">
        <v>1.2955120902637574</v>
      </c>
      <c r="H12" s="319">
        <v>2734.0041616550716</v>
      </c>
      <c r="I12" s="320">
        <v>2696.9471804241025</v>
      </c>
      <c r="J12" s="322">
        <v>1.3740343711567156</v>
      </c>
      <c r="K12" s="319">
        <v>2837.9904723325412</v>
      </c>
      <c r="L12" s="320">
        <v>2698.3125926319221</v>
      </c>
      <c r="M12" s="321">
        <v>5.1764899323387104</v>
      </c>
      <c r="N12" s="319">
        <v>2685.3589223035865</v>
      </c>
      <c r="O12" s="320">
        <v>2659.2954606737931</v>
      </c>
      <c r="P12" s="322">
        <v>0.98008897526526317</v>
      </c>
      <c r="Q12" s="319">
        <v>2735.3350420458578</v>
      </c>
      <c r="R12" s="320">
        <v>2756.8875727156669</v>
      </c>
      <c r="S12" s="321">
        <v>-0.78177038785005104</v>
      </c>
    </row>
    <row r="13" spans="3:19" ht="20.25" customHeight="1" x14ac:dyDescent="0.2">
      <c r="C13" s="668" t="s">
        <v>28</v>
      </c>
      <c r="D13" s="562" t="s">
        <v>29</v>
      </c>
      <c r="E13" s="549">
        <v>1958.8979999999999</v>
      </c>
      <c r="F13" s="550">
        <v>2016.6279999999999</v>
      </c>
      <c r="G13" s="551">
        <v>-2.86269951622213</v>
      </c>
      <c r="H13" s="222">
        <v>1932.152</v>
      </c>
      <c r="I13" s="227">
        <v>1988.1130000000001</v>
      </c>
      <c r="J13" s="312">
        <v>-2.8147796428070242</v>
      </c>
      <c r="K13" s="222">
        <v>2146.002</v>
      </c>
      <c r="L13" s="227" t="s">
        <v>92</v>
      </c>
      <c r="M13" s="288" t="s">
        <v>195</v>
      </c>
      <c r="N13" s="222" t="s">
        <v>92</v>
      </c>
      <c r="O13" s="227" t="s">
        <v>27</v>
      </c>
      <c r="P13" s="312" t="s">
        <v>27</v>
      </c>
      <c r="Q13" s="222">
        <v>2029.6030000000001</v>
      </c>
      <c r="R13" s="227" t="s">
        <v>92</v>
      </c>
      <c r="S13" s="288" t="s">
        <v>195</v>
      </c>
    </row>
    <row r="14" spans="3:19" ht="20.25" customHeight="1" thickBot="1" x14ac:dyDescent="0.25">
      <c r="C14" s="669"/>
      <c r="D14" s="563" t="s">
        <v>30</v>
      </c>
      <c r="E14" s="224">
        <v>1637.7950000000001</v>
      </c>
      <c r="F14" s="555">
        <v>1605.683</v>
      </c>
      <c r="G14" s="556">
        <v>1.9998966172027777</v>
      </c>
      <c r="H14" s="224">
        <v>1599.8309999999999</v>
      </c>
      <c r="I14" s="231">
        <v>1577.7840000000001</v>
      </c>
      <c r="J14" s="314">
        <v>1.3973395597876386</v>
      </c>
      <c r="K14" s="224">
        <v>1669.4960000000001</v>
      </c>
      <c r="L14" s="231">
        <v>1628.46</v>
      </c>
      <c r="M14" s="282">
        <v>2.5199268020092638</v>
      </c>
      <c r="N14" s="224">
        <v>1634.4010000000001</v>
      </c>
      <c r="O14" s="231">
        <v>1632.6590000000001</v>
      </c>
      <c r="P14" s="314">
        <v>0.10669711188925315</v>
      </c>
      <c r="Q14" s="224">
        <v>1683.761</v>
      </c>
      <c r="R14" s="231">
        <v>1629.9829999999999</v>
      </c>
      <c r="S14" s="282">
        <v>3.2992982135396516</v>
      </c>
    </row>
    <row r="15" spans="3:19" ht="20.25" customHeight="1" thickBot="1" x14ac:dyDescent="0.25">
      <c r="C15" s="670"/>
      <c r="D15" s="557" t="s">
        <v>24</v>
      </c>
      <c r="E15" s="559">
        <v>1711.0588572402917</v>
      </c>
      <c r="F15" s="560">
        <v>1717.0788553474122</v>
      </c>
      <c r="G15" s="561">
        <v>-0.35059531997454418</v>
      </c>
      <c r="H15" s="319">
        <v>1695.0578339311712</v>
      </c>
      <c r="I15" s="320">
        <v>1695.8778754277701</v>
      </c>
      <c r="J15" s="322">
        <v>-4.8354985254582955E-2</v>
      </c>
      <c r="K15" s="319">
        <v>1723.9934486722448</v>
      </c>
      <c r="L15" s="320">
        <v>1740.2113035579107</v>
      </c>
      <c r="M15" s="321">
        <v>-0.93194745100828102</v>
      </c>
      <c r="N15" s="319">
        <v>1690.6023068362483</v>
      </c>
      <c r="O15" s="320">
        <v>1632.6590000000001</v>
      </c>
      <c r="P15" s="322">
        <v>3.5490146341794713</v>
      </c>
      <c r="Q15" s="319">
        <v>1771.984545216616</v>
      </c>
      <c r="R15" s="320">
        <v>1830.3976675460146</v>
      </c>
      <c r="S15" s="321">
        <v>-3.1912804176434642</v>
      </c>
    </row>
    <row r="16" spans="3:19" ht="18.75" customHeight="1" x14ac:dyDescent="0.2">
      <c r="C16" s="668" t="s">
        <v>31</v>
      </c>
      <c r="D16" s="564" t="s">
        <v>32</v>
      </c>
      <c r="E16" s="226" t="s">
        <v>92</v>
      </c>
      <c r="F16" s="565" t="s">
        <v>92</v>
      </c>
      <c r="G16" s="566" t="s">
        <v>195</v>
      </c>
      <c r="H16" s="222" t="s">
        <v>27</v>
      </c>
      <c r="I16" s="227" t="s">
        <v>27</v>
      </c>
      <c r="J16" s="312" t="s">
        <v>27</v>
      </c>
      <c r="K16" s="222" t="s">
        <v>27</v>
      </c>
      <c r="L16" s="227" t="s">
        <v>27</v>
      </c>
      <c r="M16" s="288" t="s">
        <v>27</v>
      </c>
      <c r="N16" s="222" t="s">
        <v>27</v>
      </c>
      <c r="O16" s="227" t="s">
        <v>27</v>
      </c>
      <c r="P16" s="312" t="s">
        <v>27</v>
      </c>
      <c r="Q16" s="286" t="s">
        <v>92</v>
      </c>
      <c r="R16" s="287" t="s">
        <v>92</v>
      </c>
      <c r="S16" s="278" t="s">
        <v>195</v>
      </c>
    </row>
    <row r="17" spans="3:19" ht="18" customHeight="1" thickBot="1" x14ac:dyDescent="0.25">
      <c r="C17" s="669"/>
      <c r="D17" s="563" t="s">
        <v>33</v>
      </c>
      <c r="E17" s="567">
        <v>646.84199999999998</v>
      </c>
      <c r="F17" s="568">
        <v>668.476</v>
      </c>
      <c r="G17" s="569">
        <v>-3.2363166366481391</v>
      </c>
      <c r="H17" s="289" t="s">
        <v>92</v>
      </c>
      <c r="I17" s="290" t="s">
        <v>92</v>
      </c>
      <c r="J17" s="323" t="s">
        <v>195</v>
      </c>
      <c r="K17" s="289" t="s">
        <v>27</v>
      </c>
      <c r="L17" s="290" t="s">
        <v>27</v>
      </c>
      <c r="M17" s="291" t="s">
        <v>27</v>
      </c>
      <c r="N17" s="289" t="s">
        <v>27</v>
      </c>
      <c r="O17" s="290" t="s">
        <v>27</v>
      </c>
      <c r="P17" s="323" t="s">
        <v>27</v>
      </c>
      <c r="Q17" s="324" t="s">
        <v>92</v>
      </c>
      <c r="R17" s="325" t="s">
        <v>92</v>
      </c>
      <c r="S17" s="282" t="s">
        <v>195</v>
      </c>
    </row>
    <row r="18" spans="3:19" ht="18.75" customHeight="1" thickBot="1" x14ac:dyDescent="0.25">
      <c r="C18" s="670" t="s">
        <v>25</v>
      </c>
      <c r="D18" s="557" t="s">
        <v>24</v>
      </c>
      <c r="E18" s="559">
        <v>819.03220018621971</v>
      </c>
      <c r="F18" s="560">
        <v>838.73005265986035</v>
      </c>
      <c r="G18" s="561">
        <v>-2.3485330484072842</v>
      </c>
      <c r="H18" s="292" t="s">
        <v>92</v>
      </c>
      <c r="I18" s="293" t="s">
        <v>92</v>
      </c>
      <c r="J18" s="326" t="s">
        <v>195</v>
      </c>
      <c r="K18" s="327" t="s">
        <v>27</v>
      </c>
      <c r="L18" s="328" t="s">
        <v>27</v>
      </c>
      <c r="M18" s="329" t="s">
        <v>27</v>
      </c>
      <c r="N18" s="327" t="s">
        <v>27</v>
      </c>
      <c r="O18" s="328" t="s">
        <v>27</v>
      </c>
      <c r="P18" s="330" t="s">
        <v>27</v>
      </c>
      <c r="Q18" s="292" t="s">
        <v>92</v>
      </c>
      <c r="R18" s="293" t="s">
        <v>92</v>
      </c>
      <c r="S18" s="294" t="s">
        <v>195</v>
      </c>
    </row>
    <row r="19" spans="3:19" ht="18.75" customHeight="1" x14ac:dyDescent="0.2">
      <c r="C19" s="671" t="s">
        <v>37</v>
      </c>
      <c r="D19" s="672"/>
      <c r="E19" s="226" t="s">
        <v>92</v>
      </c>
      <c r="F19" s="565" t="s">
        <v>92</v>
      </c>
      <c r="G19" s="554" t="s">
        <v>195</v>
      </c>
      <c r="H19" s="226" t="s">
        <v>92</v>
      </c>
      <c r="I19" s="230" t="s">
        <v>92</v>
      </c>
      <c r="J19" s="317" t="s">
        <v>195</v>
      </c>
      <c r="K19" s="226" t="s">
        <v>27</v>
      </c>
      <c r="L19" s="230" t="s">
        <v>27</v>
      </c>
      <c r="M19" s="318" t="s">
        <v>27</v>
      </c>
      <c r="N19" s="226" t="s">
        <v>27</v>
      </c>
      <c r="O19" s="230" t="s">
        <v>27</v>
      </c>
      <c r="P19" s="317" t="s">
        <v>27</v>
      </c>
      <c r="Q19" s="331" t="s">
        <v>27</v>
      </c>
      <c r="R19" s="332" t="s">
        <v>27</v>
      </c>
      <c r="S19" s="318" t="s">
        <v>27</v>
      </c>
    </row>
    <row r="20" spans="3:19" ht="20.25" customHeight="1" x14ac:dyDescent="0.2">
      <c r="C20" s="664" t="s">
        <v>34</v>
      </c>
      <c r="D20" s="665"/>
      <c r="E20" s="223">
        <v>517.25199999999995</v>
      </c>
      <c r="F20" s="553">
        <v>540.45000000000005</v>
      </c>
      <c r="G20" s="554">
        <v>-4.2923489684522327</v>
      </c>
      <c r="H20" s="223">
        <v>539.04899999999998</v>
      </c>
      <c r="I20" s="228">
        <v>553.45100000000002</v>
      </c>
      <c r="J20" s="313">
        <v>-2.6022177211713493</v>
      </c>
      <c r="K20" s="223">
        <v>451.41800000000001</v>
      </c>
      <c r="L20" s="228">
        <v>493.03800000000001</v>
      </c>
      <c r="M20" s="281">
        <v>-8.4415400030017977</v>
      </c>
      <c r="N20" s="223">
        <v>490.70699999999999</v>
      </c>
      <c r="O20" s="228">
        <v>497.43299999999999</v>
      </c>
      <c r="P20" s="313">
        <v>-1.3521418964966134</v>
      </c>
      <c r="Q20" s="279" t="s">
        <v>92</v>
      </c>
      <c r="R20" s="280" t="s">
        <v>92</v>
      </c>
      <c r="S20" s="281" t="s">
        <v>195</v>
      </c>
    </row>
    <row r="21" spans="3:19" ht="18" customHeight="1" x14ac:dyDescent="0.2">
      <c r="C21" s="664" t="s">
        <v>35</v>
      </c>
      <c r="D21" s="665"/>
      <c r="E21" s="223" t="s">
        <v>27</v>
      </c>
      <c r="F21" s="553" t="s">
        <v>27</v>
      </c>
      <c r="G21" s="554" t="s">
        <v>27</v>
      </c>
      <c r="H21" s="223" t="s">
        <v>27</v>
      </c>
      <c r="I21" s="228" t="s">
        <v>27</v>
      </c>
      <c r="J21" s="313" t="s">
        <v>27</v>
      </c>
      <c r="K21" s="223" t="s">
        <v>27</v>
      </c>
      <c r="L21" s="228" t="s">
        <v>27</v>
      </c>
      <c r="M21" s="281" t="s">
        <v>27</v>
      </c>
      <c r="N21" s="223" t="s">
        <v>27</v>
      </c>
      <c r="O21" s="228" t="s">
        <v>27</v>
      </c>
      <c r="P21" s="313" t="s">
        <v>27</v>
      </c>
      <c r="Q21" s="279" t="s">
        <v>27</v>
      </c>
      <c r="R21" s="280" t="s">
        <v>27</v>
      </c>
      <c r="S21" s="281" t="s">
        <v>27</v>
      </c>
    </row>
    <row r="22" spans="3:19" ht="21" customHeight="1" thickBot="1" x14ac:dyDescent="0.25">
      <c r="C22" s="666" t="s">
        <v>36</v>
      </c>
      <c r="D22" s="667"/>
      <c r="E22" s="225" t="s">
        <v>27</v>
      </c>
      <c r="F22" s="570" t="s">
        <v>27</v>
      </c>
      <c r="G22" s="571" t="s">
        <v>27</v>
      </c>
      <c r="H22" s="225" t="s">
        <v>27</v>
      </c>
      <c r="I22" s="229" t="s">
        <v>27</v>
      </c>
      <c r="J22" s="315" t="s">
        <v>27</v>
      </c>
      <c r="K22" s="225" t="s">
        <v>27</v>
      </c>
      <c r="L22" s="229" t="s">
        <v>27</v>
      </c>
      <c r="M22" s="316" t="s">
        <v>27</v>
      </c>
      <c r="N22" s="225" t="s">
        <v>27</v>
      </c>
      <c r="O22" s="229" t="s">
        <v>27</v>
      </c>
      <c r="P22" s="315" t="s">
        <v>27</v>
      </c>
      <c r="Q22" s="333" t="s">
        <v>27</v>
      </c>
      <c r="R22" s="334" t="s">
        <v>27</v>
      </c>
      <c r="S22" s="316" t="s">
        <v>27</v>
      </c>
    </row>
    <row r="24" spans="3:19" ht="21" x14ac:dyDescent="0.25">
      <c r="C24" s="26"/>
      <c r="D24" s="172"/>
    </row>
    <row r="25" spans="3:19" ht="18" x14ac:dyDescent="0.25">
      <c r="C25" s="103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R21"/>
  <sheetViews>
    <sheetView showGridLines="0" zoomScale="80" workbookViewId="0">
      <selection activeCell="L33" sqref="L33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318</v>
      </c>
    </row>
    <row r="2" spans="2:18" ht="18.75" x14ac:dyDescent="0.3">
      <c r="B2" s="2" t="s">
        <v>23</v>
      </c>
      <c r="E2" s="2"/>
    </row>
    <row r="3" spans="2:18" ht="15.75" thickBot="1" x14ac:dyDescent="0.3">
      <c r="B3" s="53" t="s">
        <v>120</v>
      </c>
      <c r="C3" s="1"/>
    </row>
    <row r="4" spans="2:18" ht="15" customHeight="1" thickBot="1" x14ac:dyDescent="0.25">
      <c r="B4" s="673" t="s">
        <v>0</v>
      </c>
      <c r="C4" s="676" t="s">
        <v>253</v>
      </c>
      <c r="D4" s="679" t="s">
        <v>1</v>
      </c>
      <c r="E4" s="680"/>
      <c r="F4" s="681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674"/>
      <c r="C5" s="677"/>
      <c r="D5" s="682"/>
      <c r="E5" s="683"/>
      <c r="F5" s="684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674"/>
      <c r="C6" s="677"/>
      <c r="D6" s="376" t="s">
        <v>26</v>
      </c>
      <c r="E6" s="377"/>
      <c r="F6" s="381" t="s">
        <v>263</v>
      </c>
      <c r="G6" s="11" t="s">
        <v>26</v>
      </c>
      <c r="H6" s="336"/>
      <c r="I6" s="382" t="s">
        <v>263</v>
      </c>
      <c r="J6" s="11" t="s">
        <v>26</v>
      </c>
      <c r="K6" s="336"/>
      <c r="L6" s="383" t="s">
        <v>263</v>
      </c>
      <c r="M6" s="11" t="s">
        <v>26</v>
      </c>
      <c r="N6" s="336"/>
      <c r="O6" s="382" t="s">
        <v>263</v>
      </c>
      <c r="P6" s="11" t="s">
        <v>26</v>
      </c>
      <c r="Q6" s="336"/>
      <c r="R6" s="383" t="s">
        <v>263</v>
      </c>
    </row>
    <row r="7" spans="2:18" ht="30" customHeight="1" thickBot="1" x14ac:dyDescent="0.25">
      <c r="B7" s="675"/>
      <c r="C7" s="678"/>
      <c r="D7" s="378">
        <v>44640</v>
      </c>
      <c r="E7" s="379">
        <v>44633</v>
      </c>
      <c r="F7" s="380" t="s">
        <v>14</v>
      </c>
      <c r="G7" s="366">
        <v>44640</v>
      </c>
      <c r="H7" s="366">
        <v>44633</v>
      </c>
      <c r="I7" s="311" t="s">
        <v>14</v>
      </c>
      <c r="J7" s="372">
        <v>44640</v>
      </c>
      <c r="K7" s="366">
        <v>44633</v>
      </c>
      <c r="L7" s="275" t="s">
        <v>14</v>
      </c>
      <c r="M7" s="372">
        <v>44640</v>
      </c>
      <c r="N7" s="366">
        <v>44633</v>
      </c>
      <c r="O7" s="311" t="s">
        <v>14</v>
      </c>
      <c r="P7" s="372">
        <v>44640</v>
      </c>
      <c r="Q7" s="366">
        <v>44633</v>
      </c>
      <c r="R7" s="275" t="s">
        <v>14</v>
      </c>
    </row>
    <row r="8" spans="2:18" ht="27" customHeight="1" x14ac:dyDescent="0.2">
      <c r="B8" s="687" t="s">
        <v>55</v>
      </c>
      <c r="C8" s="337" t="s">
        <v>254</v>
      </c>
      <c r="D8" s="338">
        <v>2004.8219999999999</v>
      </c>
      <c r="E8" s="339">
        <v>2007.615</v>
      </c>
      <c r="F8" s="340">
        <v>-0.13912029945981277</v>
      </c>
      <c r="G8" s="222">
        <v>1999.9680000000001</v>
      </c>
      <c r="H8" s="227">
        <v>2000.355</v>
      </c>
      <c r="I8" s="312">
        <v>-1.9346565984534925E-2</v>
      </c>
      <c r="J8" s="222">
        <v>2155.018</v>
      </c>
      <c r="K8" s="227">
        <v>2270.7930000000001</v>
      </c>
      <c r="L8" s="312">
        <v>-5.0984391796169914</v>
      </c>
      <c r="M8" s="222" t="s">
        <v>92</v>
      </c>
      <c r="N8" s="227" t="s">
        <v>92</v>
      </c>
      <c r="O8" s="312" t="s">
        <v>195</v>
      </c>
      <c r="P8" s="222">
        <v>2011.116</v>
      </c>
      <c r="Q8" s="227">
        <v>1910.721</v>
      </c>
      <c r="R8" s="288">
        <v>5.2542992933034167</v>
      </c>
    </row>
    <row r="9" spans="2:18" ht="23.25" customHeight="1" x14ac:dyDescent="0.2">
      <c r="B9" s="688"/>
      <c r="C9" s="341" t="s">
        <v>255</v>
      </c>
      <c r="D9" s="342">
        <v>2015.297</v>
      </c>
      <c r="E9" s="343">
        <v>2046.3520000000001</v>
      </c>
      <c r="F9" s="344">
        <v>-1.5175785984034058</v>
      </c>
      <c r="G9" s="223">
        <v>2018.904</v>
      </c>
      <c r="H9" s="228">
        <v>2064.4459999999999</v>
      </c>
      <c r="I9" s="313">
        <v>-2.2060155605910698</v>
      </c>
      <c r="J9" s="223">
        <v>2099.9279999999999</v>
      </c>
      <c r="K9" s="228">
        <v>2080.4090000000001</v>
      </c>
      <c r="L9" s="313">
        <v>0.93822897324515409</v>
      </c>
      <c r="M9" s="223">
        <v>1998.6420000000001</v>
      </c>
      <c r="N9" s="228">
        <v>1967.011</v>
      </c>
      <c r="O9" s="313">
        <v>1.6080743829088953</v>
      </c>
      <c r="P9" s="223">
        <v>1876.69</v>
      </c>
      <c r="Q9" s="228">
        <v>1935.7439999999999</v>
      </c>
      <c r="R9" s="281">
        <v>-3.0507133174634591</v>
      </c>
    </row>
    <row r="10" spans="2:18" ht="27" customHeight="1" x14ac:dyDescent="0.2">
      <c r="B10" s="688"/>
      <c r="C10" s="341" t="s">
        <v>256</v>
      </c>
      <c r="D10" s="342">
        <v>2089.2689999999998</v>
      </c>
      <c r="E10" s="343">
        <v>2080.1529999999998</v>
      </c>
      <c r="F10" s="344">
        <v>0.43823699506718905</v>
      </c>
      <c r="G10" s="223" t="s">
        <v>92</v>
      </c>
      <c r="H10" s="228" t="s">
        <v>92</v>
      </c>
      <c r="I10" s="313" t="s">
        <v>195</v>
      </c>
      <c r="J10" s="223" t="s">
        <v>92</v>
      </c>
      <c r="K10" s="228" t="s">
        <v>92</v>
      </c>
      <c r="L10" s="313" t="s">
        <v>195</v>
      </c>
      <c r="M10" s="223" t="s">
        <v>27</v>
      </c>
      <c r="N10" s="228" t="s">
        <v>27</v>
      </c>
      <c r="O10" s="313" t="s">
        <v>27</v>
      </c>
      <c r="P10" s="223" t="s">
        <v>27</v>
      </c>
      <c r="Q10" s="228" t="s">
        <v>27</v>
      </c>
      <c r="R10" s="281" t="s">
        <v>27</v>
      </c>
    </row>
    <row r="11" spans="2:18" ht="27.75" customHeight="1" x14ac:dyDescent="0.2">
      <c r="B11" s="688"/>
      <c r="C11" s="341" t="s">
        <v>257</v>
      </c>
      <c r="D11" s="342">
        <v>2246.5169999999998</v>
      </c>
      <c r="E11" s="343">
        <v>2266.721</v>
      </c>
      <c r="F11" s="344">
        <v>-0.89133157543430253</v>
      </c>
      <c r="G11" s="223">
        <v>2164.549</v>
      </c>
      <c r="H11" s="228">
        <v>2220.2280000000001</v>
      </c>
      <c r="I11" s="313">
        <v>-2.5078055046598857</v>
      </c>
      <c r="J11" s="223" t="s">
        <v>92</v>
      </c>
      <c r="K11" s="228" t="s">
        <v>92</v>
      </c>
      <c r="L11" s="313" t="s">
        <v>195</v>
      </c>
      <c r="M11" s="223">
        <v>2334.9650000000001</v>
      </c>
      <c r="N11" s="228">
        <v>2336.683</v>
      </c>
      <c r="O11" s="313">
        <v>-7.3523023876146121E-2</v>
      </c>
      <c r="P11" s="223" t="s">
        <v>92</v>
      </c>
      <c r="Q11" s="228" t="s">
        <v>92</v>
      </c>
      <c r="R11" s="281" t="s">
        <v>195</v>
      </c>
    </row>
    <row r="12" spans="2:18" ht="47.25" x14ac:dyDescent="0.2">
      <c r="B12" s="688"/>
      <c r="C12" s="341" t="s">
        <v>56</v>
      </c>
      <c r="D12" s="342">
        <v>2037.8889999999999</v>
      </c>
      <c r="E12" s="343">
        <v>2071.3890000000001</v>
      </c>
      <c r="F12" s="344">
        <v>-1.6172722747876049</v>
      </c>
      <c r="G12" s="223">
        <v>2015.896</v>
      </c>
      <c r="H12" s="228">
        <v>2014.796</v>
      </c>
      <c r="I12" s="313">
        <v>5.4596098066499489E-2</v>
      </c>
      <c r="J12" s="223" t="s">
        <v>92</v>
      </c>
      <c r="K12" s="228">
        <v>2205.6770000000001</v>
      </c>
      <c r="L12" s="313" t="s">
        <v>195</v>
      </c>
      <c r="M12" s="223">
        <v>2106.9270000000001</v>
      </c>
      <c r="N12" s="228">
        <v>2180.2449999999999</v>
      </c>
      <c r="O12" s="313">
        <v>-3.3628330760992351</v>
      </c>
      <c r="P12" s="223" t="s">
        <v>92</v>
      </c>
      <c r="Q12" s="228" t="s">
        <v>92</v>
      </c>
      <c r="R12" s="281" t="s">
        <v>195</v>
      </c>
    </row>
    <row r="13" spans="2:18" ht="23.25" customHeight="1" x14ac:dyDescent="0.2">
      <c r="B13" s="688"/>
      <c r="C13" s="341" t="s">
        <v>57</v>
      </c>
      <c r="D13" s="223" t="s">
        <v>92</v>
      </c>
      <c r="E13" s="228" t="s">
        <v>92</v>
      </c>
      <c r="F13" s="281" t="s">
        <v>195</v>
      </c>
      <c r="G13" s="223" t="s">
        <v>92</v>
      </c>
      <c r="H13" s="228" t="s">
        <v>92</v>
      </c>
      <c r="I13" s="313" t="s">
        <v>195</v>
      </c>
      <c r="J13" s="223" t="s">
        <v>27</v>
      </c>
      <c r="K13" s="228" t="s">
        <v>27</v>
      </c>
      <c r="L13" s="313" t="s">
        <v>27</v>
      </c>
      <c r="M13" s="223" t="s">
        <v>27</v>
      </c>
      <c r="N13" s="228" t="s">
        <v>27</v>
      </c>
      <c r="O13" s="313" t="s">
        <v>27</v>
      </c>
      <c r="P13" s="223" t="s">
        <v>27</v>
      </c>
      <c r="Q13" s="228" t="s">
        <v>27</v>
      </c>
      <c r="R13" s="281" t="s">
        <v>27</v>
      </c>
    </row>
    <row r="14" spans="2:18" ht="16.5" thickBot="1" x14ac:dyDescent="0.25">
      <c r="B14" s="688"/>
      <c r="C14" s="345" t="s">
        <v>58</v>
      </c>
      <c r="D14" s="224" t="s">
        <v>92</v>
      </c>
      <c r="E14" s="231" t="s">
        <v>92</v>
      </c>
      <c r="F14" s="282" t="s">
        <v>195</v>
      </c>
      <c r="G14" s="224" t="s">
        <v>27</v>
      </c>
      <c r="H14" s="231" t="s">
        <v>27</v>
      </c>
      <c r="I14" s="314" t="s">
        <v>27</v>
      </c>
      <c r="J14" s="224" t="s">
        <v>27</v>
      </c>
      <c r="K14" s="231" t="s">
        <v>27</v>
      </c>
      <c r="L14" s="314" t="s">
        <v>27</v>
      </c>
      <c r="M14" s="224" t="s">
        <v>92</v>
      </c>
      <c r="N14" s="231" t="s">
        <v>92</v>
      </c>
      <c r="O14" s="314" t="s">
        <v>195</v>
      </c>
      <c r="P14" s="224" t="s">
        <v>27</v>
      </c>
      <c r="Q14" s="231" t="s">
        <v>27</v>
      </c>
      <c r="R14" s="282" t="s">
        <v>27</v>
      </c>
    </row>
    <row r="15" spans="2:18" ht="15.75" customHeight="1" x14ac:dyDescent="0.2">
      <c r="B15" s="689" t="s">
        <v>59</v>
      </c>
      <c r="C15" s="690"/>
      <c r="D15" s="338">
        <v>1950.998</v>
      </c>
      <c r="E15" s="339">
        <v>1950.1120000000001</v>
      </c>
      <c r="F15" s="340">
        <v>4.5433287934229787E-2</v>
      </c>
      <c r="G15" s="222">
        <v>1967.4390000000001</v>
      </c>
      <c r="H15" s="227">
        <v>1962.9559999999999</v>
      </c>
      <c r="I15" s="312">
        <v>0.22838005538586575</v>
      </c>
      <c r="J15" s="222">
        <v>1775.098</v>
      </c>
      <c r="K15" s="227">
        <v>1768.7349999999999</v>
      </c>
      <c r="L15" s="312">
        <v>0.35974863391067946</v>
      </c>
      <c r="M15" s="222">
        <v>1788.885</v>
      </c>
      <c r="N15" s="227">
        <v>1778.816</v>
      </c>
      <c r="O15" s="312">
        <v>0.56605067640497719</v>
      </c>
      <c r="P15" s="222" t="s">
        <v>27</v>
      </c>
      <c r="Q15" s="227" t="s">
        <v>27</v>
      </c>
      <c r="R15" s="288" t="s">
        <v>27</v>
      </c>
    </row>
    <row r="16" spans="2:18" ht="15.75" x14ac:dyDescent="0.2">
      <c r="B16" s="691" t="s">
        <v>60</v>
      </c>
      <c r="C16" s="692"/>
      <c r="D16" s="342">
        <v>1321.13</v>
      </c>
      <c r="E16" s="343">
        <v>1315.4449999999999</v>
      </c>
      <c r="F16" s="344">
        <v>0.43217314292883191</v>
      </c>
      <c r="G16" s="223" t="s">
        <v>92</v>
      </c>
      <c r="H16" s="228" t="s">
        <v>92</v>
      </c>
      <c r="I16" s="313" t="s">
        <v>195</v>
      </c>
      <c r="J16" s="223" t="s">
        <v>92</v>
      </c>
      <c r="K16" s="228" t="s">
        <v>92</v>
      </c>
      <c r="L16" s="313" t="s">
        <v>195</v>
      </c>
      <c r="M16" s="223" t="s">
        <v>92</v>
      </c>
      <c r="N16" s="228" t="s">
        <v>92</v>
      </c>
      <c r="O16" s="313" t="s">
        <v>195</v>
      </c>
      <c r="P16" s="223" t="s">
        <v>27</v>
      </c>
      <c r="Q16" s="228" t="s">
        <v>27</v>
      </c>
      <c r="R16" s="281" t="s">
        <v>27</v>
      </c>
    </row>
    <row r="17" spans="2:18" ht="15" customHeight="1" thickBot="1" x14ac:dyDescent="0.25">
      <c r="B17" s="693" t="s">
        <v>61</v>
      </c>
      <c r="C17" s="694"/>
      <c r="D17" s="346">
        <v>2374.1149999999998</v>
      </c>
      <c r="E17" s="347">
        <v>2381.6790000000001</v>
      </c>
      <c r="F17" s="348">
        <v>-0.31759107755496457</v>
      </c>
      <c r="G17" s="225">
        <v>2202.703</v>
      </c>
      <c r="H17" s="229">
        <v>2194.9740000000002</v>
      </c>
      <c r="I17" s="315">
        <v>0.35212262195360006</v>
      </c>
      <c r="J17" s="225" t="s">
        <v>27</v>
      </c>
      <c r="K17" s="229" t="s">
        <v>27</v>
      </c>
      <c r="L17" s="315" t="s">
        <v>27</v>
      </c>
      <c r="M17" s="225" t="s">
        <v>27</v>
      </c>
      <c r="N17" s="229" t="s">
        <v>27</v>
      </c>
      <c r="O17" s="315" t="s">
        <v>27</v>
      </c>
      <c r="P17" s="225">
        <v>2592.0059999999999</v>
      </c>
      <c r="Q17" s="229">
        <v>2726.7089999999998</v>
      </c>
      <c r="R17" s="316">
        <v>-4.9401311251035587</v>
      </c>
    </row>
    <row r="18" spans="2:18" ht="15.75" customHeight="1" x14ac:dyDescent="0.2">
      <c r="B18" s="685" t="s">
        <v>62</v>
      </c>
      <c r="C18" s="349" t="s">
        <v>53</v>
      </c>
      <c r="D18" s="350">
        <v>1101.432</v>
      </c>
      <c r="E18" s="351">
        <v>1079.825</v>
      </c>
      <c r="F18" s="352">
        <v>2.0009723797837586</v>
      </c>
      <c r="G18" s="226">
        <v>1101.0920000000001</v>
      </c>
      <c r="H18" s="230">
        <v>1084.4880000000001</v>
      </c>
      <c r="I18" s="317">
        <v>1.5310450645834754</v>
      </c>
      <c r="J18" s="226">
        <v>1115.133</v>
      </c>
      <c r="K18" s="230">
        <v>1064.424</v>
      </c>
      <c r="L18" s="317">
        <v>4.7639850285224741</v>
      </c>
      <c r="M18" s="226">
        <v>1220.106</v>
      </c>
      <c r="N18" s="230">
        <v>1210.7560000000001</v>
      </c>
      <c r="O18" s="317">
        <v>0.77224477929491231</v>
      </c>
      <c r="P18" s="226">
        <v>954.71799999999996</v>
      </c>
      <c r="Q18" s="230">
        <v>966.86300000000006</v>
      </c>
      <c r="R18" s="318">
        <v>-1.2561241871909563</v>
      </c>
    </row>
    <row r="19" spans="2:18" ht="37.5" customHeight="1" thickBot="1" x14ac:dyDescent="0.25">
      <c r="B19" s="686"/>
      <c r="C19" s="353" t="s">
        <v>63</v>
      </c>
      <c r="D19" s="346">
        <v>765.53200000000004</v>
      </c>
      <c r="E19" s="347">
        <v>762.548</v>
      </c>
      <c r="F19" s="348">
        <v>0.39131962840372503</v>
      </c>
      <c r="G19" s="225" t="s">
        <v>92</v>
      </c>
      <c r="H19" s="229" t="s">
        <v>92</v>
      </c>
      <c r="I19" s="315" t="s">
        <v>195</v>
      </c>
      <c r="J19" s="225" t="s">
        <v>92</v>
      </c>
      <c r="K19" s="229" t="s">
        <v>92</v>
      </c>
      <c r="L19" s="315" t="s">
        <v>195</v>
      </c>
      <c r="M19" s="225" t="s">
        <v>92</v>
      </c>
      <c r="N19" s="229" t="s">
        <v>92</v>
      </c>
      <c r="O19" s="315" t="s">
        <v>195</v>
      </c>
      <c r="P19" s="225" t="s">
        <v>92</v>
      </c>
      <c r="Q19" s="229" t="s">
        <v>92</v>
      </c>
      <c r="R19" s="316" t="s">
        <v>195</v>
      </c>
    </row>
    <row r="21" spans="2:18" ht="24" x14ac:dyDescent="0.3">
      <c r="B21" s="100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C1:S43"/>
  <sheetViews>
    <sheetView showGridLines="0" zoomScale="75" workbookViewId="0">
      <selection activeCell="AD17" sqref="AD17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318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54"/>
      <c r="D6" s="355"/>
      <c r="E6" s="356" t="s">
        <v>1</v>
      </c>
      <c r="F6" s="357"/>
      <c r="G6" s="358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59"/>
      <c r="D7" s="360" t="s">
        <v>41</v>
      </c>
      <c r="E7" s="361"/>
      <c r="F7" s="362"/>
      <c r="G7" s="363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64" t="s">
        <v>0</v>
      </c>
      <c r="D8" s="360" t="s">
        <v>42</v>
      </c>
      <c r="E8" s="376" t="s">
        <v>26</v>
      </c>
      <c r="F8" s="377"/>
      <c r="G8" s="381" t="s">
        <v>263</v>
      </c>
      <c r="H8" s="11" t="s">
        <v>26</v>
      </c>
      <c r="I8" s="336"/>
      <c r="J8" s="382" t="s">
        <v>263</v>
      </c>
      <c r="K8" s="11" t="s">
        <v>26</v>
      </c>
      <c r="L8" s="336"/>
      <c r="M8" s="383" t="s">
        <v>263</v>
      </c>
      <c r="N8" s="11" t="s">
        <v>26</v>
      </c>
      <c r="O8" s="336"/>
      <c r="P8" s="382" t="s">
        <v>263</v>
      </c>
      <c r="Q8" s="11" t="s">
        <v>26</v>
      </c>
      <c r="R8" s="336"/>
      <c r="S8" s="383" t="s">
        <v>263</v>
      </c>
    </row>
    <row r="9" spans="3:19" ht="30" customHeight="1" thickBot="1" x14ac:dyDescent="0.25">
      <c r="C9" s="365"/>
      <c r="D9" s="365"/>
      <c r="E9" s="378" t="s">
        <v>319</v>
      </c>
      <c r="F9" s="379">
        <v>44633</v>
      </c>
      <c r="G9" s="380" t="s">
        <v>14</v>
      </c>
      <c r="H9" s="366" t="s">
        <v>319</v>
      </c>
      <c r="I9" s="366">
        <v>44633</v>
      </c>
      <c r="J9" s="311" t="s">
        <v>14</v>
      </c>
      <c r="K9" s="372" t="s">
        <v>319</v>
      </c>
      <c r="L9" s="366">
        <v>44633</v>
      </c>
      <c r="M9" s="275" t="s">
        <v>14</v>
      </c>
      <c r="N9" s="372" t="s">
        <v>319</v>
      </c>
      <c r="O9" s="366">
        <v>44633</v>
      </c>
      <c r="P9" s="311" t="s">
        <v>14</v>
      </c>
      <c r="Q9" s="372" t="s">
        <v>319</v>
      </c>
      <c r="R9" s="366">
        <v>44633</v>
      </c>
      <c r="S9" s="275" t="s">
        <v>14</v>
      </c>
    </row>
    <row r="10" spans="3:19" ht="17.25" customHeight="1" x14ac:dyDescent="0.2">
      <c r="C10" s="687" t="s">
        <v>82</v>
      </c>
      <c r="D10" s="121" t="s">
        <v>43</v>
      </c>
      <c r="E10" s="276" t="s">
        <v>27</v>
      </c>
      <c r="F10" s="277" t="s">
        <v>27</v>
      </c>
      <c r="G10" s="278" t="s">
        <v>27</v>
      </c>
      <c r="H10" s="232" t="s">
        <v>27</v>
      </c>
      <c r="I10" s="295" t="s">
        <v>27</v>
      </c>
      <c r="J10" s="296" t="s">
        <v>27</v>
      </c>
      <c r="K10" s="232" t="s">
        <v>27</v>
      </c>
      <c r="L10" s="295" t="s">
        <v>27</v>
      </c>
      <c r="M10" s="296" t="s">
        <v>27</v>
      </c>
      <c r="N10" s="232" t="s">
        <v>27</v>
      </c>
      <c r="O10" s="295" t="s">
        <v>27</v>
      </c>
      <c r="P10" s="296" t="s">
        <v>27</v>
      </c>
      <c r="Q10" s="232" t="s">
        <v>27</v>
      </c>
      <c r="R10" s="295" t="s">
        <v>27</v>
      </c>
      <c r="S10" s="278" t="s">
        <v>27</v>
      </c>
    </row>
    <row r="11" spans="3:19" ht="15" customHeight="1" x14ac:dyDescent="0.2">
      <c r="C11" s="695"/>
      <c r="D11" s="122" t="s">
        <v>44</v>
      </c>
      <c r="E11" s="279" t="s">
        <v>92</v>
      </c>
      <c r="F11" s="280" t="s">
        <v>92</v>
      </c>
      <c r="G11" s="281" t="s">
        <v>195</v>
      </c>
      <c r="H11" s="219" t="s">
        <v>27</v>
      </c>
      <c r="I11" s="297" t="s">
        <v>27</v>
      </c>
      <c r="J11" s="298" t="s">
        <v>27</v>
      </c>
      <c r="K11" s="219" t="s">
        <v>27</v>
      </c>
      <c r="L11" s="297" t="s">
        <v>27</v>
      </c>
      <c r="M11" s="298" t="s">
        <v>27</v>
      </c>
      <c r="N11" s="219" t="s">
        <v>92</v>
      </c>
      <c r="O11" s="297" t="s">
        <v>92</v>
      </c>
      <c r="P11" s="298" t="s">
        <v>195</v>
      </c>
      <c r="Q11" s="219" t="s">
        <v>27</v>
      </c>
      <c r="R11" s="297" t="s">
        <v>27</v>
      </c>
      <c r="S11" s="281" t="s">
        <v>27</v>
      </c>
    </row>
    <row r="12" spans="3:19" ht="15" customHeight="1" x14ac:dyDescent="0.2">
      <c r="C12" s="695"/>
      <c r="D12" s="122" t="s">
        <v>45</v>
      </c>
      <c r="E12" s="223">
        <v>232.691</v>
      </c>
      <c r="F12" s="228">
        <v>227.84299999999999</v>
      </c>
      <c r="G12" s="281">
        <v>2.1277809719851009</v>
      </c>
      <c r="H12" s="219">
        <v>235.25899999999999</v>
      </c>
      <c r="I12" s="297">
        <v>229.78200000000001</v>
      </c>
      <c r="J12" s="298">
        <v>2.3835635515401448</v>
      </c>
      <c r="K12" s="219">
        <v>227.77199999999999</v>
      </c>
      <c r="L12" s="297">
        <v>223.62700000000001</v>
      </c>
      <c r="M12" s="298">
        <v>1.8535328918243241</v>
      </c>
      <c r="N12" s="219">
        <v>222.09299999999999</v>
      </c>
      <c r="O12" s="297">
        <v>220.148</v>
      </c>
      <c r="P12" s="298">
        <v>0.88349655686174455</v>
      </c>
      <c r="Q12" s="219">
        <v>230.119</v>
      </c>
      <c r="R12" s="297">
        <v>224.72900000000001</v>
      </c>
      <c r="S12" s="281">
        <v>2.3984443485264415</v>
      </c>
    </row>
    <row r="13" spans="3:19" ht="15" customHeight="1" x14ac:dyDescent="0.2">
      <c r="C13" s="695"/>
      <c r="D13" s="123" t="s">
        <v>46</v>
      </c>
      <c r="E13" s="223">
        <v>246.15299999999999</v>
      </c>
      <c r="F13" s="228">
        <v>239.25899999999999</v>
      </c>
      <c r="G13" s="281">
        <v>2.8813963111105565</v>
      </c>
      <c r="H13" s="219">
        <v>246.214</v>
      </c>
      <c r="I13" s="297">
        <v>238.893</v>
      </c>
      <c r="J13" s="298">
        <v>3.0645519123624374</v>
      </c>
      <c r="K13" s="219">
        <v>234.77099999999999</v>
      </c>
      <c r="L13" s="297">
        <v>238.16300000000001</v>
      </c>
      <c r="M13" s="298">
        <v>-1.4242346628149729</v>
      </c>
      <c r="N13" s="219">
        <v>332.42899999999997</v>
      </c>
      <c r="O13" s="297">
        <v>330.84300000000002</v>
      </c>
      <c r="P13" s="298">
        <v>0.4793814588792738</v>
      </c>
      <c r="Q13" s="219">
        <v>241.88499999999999</v>
      </c>
      <c r="R13" s="297">
        <v>236.87</v>
      </c>
      <c r="S13" s="281">
        <v>2.1171950859120976</v>
      </c>
    </row>
    <row r="14" spans="3:19" ht="15" customHeight="1" thickBot="1" x14ac:dyDescent="0.25">
      <c r="C14" s="695"/>
      <c r="D14" s="124" t="s">
        <v>47</v>
      </c>
      <c r="E14" s="224">
        <v>331.072</v>
      </c>
      <c r="F14" s="231">
        <v>328.55099999999999</v>
      </c>
      <c r="G14" s="282">
        <v>0.7673085761419125</v>
      </c>
      <c r="H14" s="220" t="s">
        <v>92</v>
      </c>
      <c r="I14" s="299" t="s">
        <v>92</v>
      </c>
      <c r="J14" s="300" t="s">
        <v>195</v>
      </c>
      <c r="K14" s="220" t="s">
        <v>27</v>
      </c>
      <c r="L14" s="299" t="s">
        <v>27</v>
      </c>
      <c r="M14" s="300" t="s">
        <v>27</v>
      </c>
      <c r="N14" s="220" t="s">
        <v>92</v>
      </c>
      <c r="O14" s="299" t="s">
        <v>92</v>
      </c>
      <c r="P14" s="300" t="s">
        <v>195</v>
      </c>
      <c r="Q14" s="220" t="s">
        <v>27</v>
      </c>
      <c r="R14" s="299" t="s">
        <v>27</v>
      </c>
      <c r="S14" s="282" t="s">
        <v>27</v>
      </c>
    </row>
    <row r="15" spans="3:19" ht="15" customHeight="1" thickBot="1" x14ac:dyDescent="0.25">
      <c r="C15" s="696"/>
      <c r="D15" s="367" t="s">
        <v>24</v>
      </c>
      <c r="E15" s="283">
        <v>240.06186886276294</v>
      </c>
      <c r="F15" s="284">
        <v>234.18221344050644</v>
      </c>
      <c r="G15" s="285">
        <v>2.5107181864391275</v>
      </c>
      <c r="H15" s="233">
        <v>242.57138474363822</v>
      </c>
      <c r="I15" s="301">
        <v>235.96887723488675</v>
      </c>
      <c r="J15" s="302">
        <v>2.7980416680879672</v>
      </c>
      <c r="K15" s="233">
        <v>230.06521582452569</v>
      </c>
      <c r="L15" s="301">
        <v>229.23608213633199</v>
      </c>
      <c r="M15" s="302">
        <v>0.36169423262983624</v>
      </c>
      <c r="N15" s="233">
        <v>225.06319314290323</v>
      </c>
      <c r="O15" s="301">
        <v>223.11488512724117</v>
      </c>
      <c r="P15" s="302">
        <v>0.87323085349099649</v>
      </c>
      <c r="Q15" s="233">
        <v>231.37565116105188</v>
      </c>
      <c r="R15" s="301">
        <v>226.09021529122316</v>
      </c>
      <c r="S15" s="285">
        <v>2.3377552465154818</v>
      </c>
    </row>
    <row r="16" spans="3:19" ht="15.75" customHeight="1" x14ac:dyDescent="0.2">
      <c r="C16" s="687" t="s">
        <v>25</v>
      </c>
      <c r="D16" s="121" t="s">
        <v>43</v>
      </c>
      <c r="E16" s="286">
        <v>234.91</v>
      </c>
      <c r="F16" s="287">
        <v>237.98400000000001</v>
      </c>
      <c r="G16" s="278">
        <v>-1.2916834745193004</v>
      </c>
      <c r="H16" s="232">
        <v>238.81299999999999</v>
      </c>
      <c r="I16" s="295">
        <v>238.88800000000001</v>
      </c>
      <c r="J16" s="296">
        <v>-3.1395465657553773E-2</v>
      </c>
      <c r="K16" s="232">
        <v>229.84100000000001</v>
      </c>
      <c r="L16" s="295">
        <v>236.80099999999999</v>
      </c>
      <c r="M16" s="296">
        <v>-2.9391767771250881</v>
      </c>
      <c r="N16" s="232" t="s">
        <v>27</v>
      </c>
      <c r="O16" s="295" t="s">
        <v>27</v>
      </c>
      <c r="P16" s="296" t="s">
        <v>27</v>
      </c>
      <c r="Q16" s="232" t="s">
        <v>27</v>
      </c>
      <c r="R16" s="295" t="s">
        <v>27</v>
      </c>
      <c r="S16" s="278" t="s">
        <v>27</v>
      </c>
    </row>
    <row r="17" spans="3:19" ht="15" customHeight="1" x14ac:dyDescent="0.2">
      <c r="C17" s="688"/>
      <c r="D17" s="125" t="s">
        <v>44</v>
      </c>
      <c r="E17" s="223">
        <v>263.262</v>
      </c>
      <c r="F17" s="228">
        <v>262.00400000000002</v>
      </c>
      <c r="G17" s="281">
        <v>0.48014534129249226</v>
      </c>
      <c r="H17" s="219">
        <v>266.78399999999999</v>
      </c>
      <c r="I17" s="297">
        <v>264.77199999999999</v>
      </c>
      <c r="J17" s="298">
        <v>0.75989908298460584</v>
      </c>
      <c r="K17" s="219">
        <v>258.13200000000001</v>
      </c>
      <c r="L17" s="297">
        <v>257.44099999999997</v>
      </c>
      <c r="M17" s="298">
        <v>0.26841101456257205</v>
      </c>
      <c r="N17" s="219" t="s">
        <v>27</v>
      </c>
      <c r="O17" s="297" t="s">
        <v>27</v>
      </c>
      <c r="P17" s="298" t="s">
        <v>27</v>
      </c>
      <c r="Q17" s="219" t="s">
        <v>27</v>
      </c>
      <c r="R17" s="297" t="s">
        <v>27</v>
      </c>
      <c r="S17" s="281" t="s">
        <v>27</v>
      </c>
    </row>
    <row r="18" spans="3:19" ht="15" customHeight="1" x14ac:dyDescent="0.2">
      <c r="C18" s="688"/>
      <c r="D18" s="125" t="s">
        <v>45</v>
      </c>
      <c r="E18" s="223">
        <v>257.34500000000003</v>
      </c>
      <c r="F18" s="228">
        <v>255.35</v>
      </c>
      <c r="G18" s="281">
        <v>0.7812805952614188</v>
      </c>
      <c r="H18" s="219">
        <v>258.61599999999999</v>
      </c>
      <c r="I18" s="297">
        <v>256.66699999999997</v>
      </c>
      <c r="J18" s="298">
        <v>0.75934966318226049</v>
      </c>
      <c r="K18" s="219">
        <v>258.05</v>
      </c>
      <c r="L18" s="297">
        <v>256.78899999999999</v>
      </c>
      <c r="M18" s="298">
        <v>0.49106464840784614</v>
      </c>
      <c r="N18" s="219" t="s">
        <v>92</v>
      </c>
      <c r="O18" s="297" t="s">
        <v>92</v>
      </c>
      <c r="P18" s="298" t="s">
        <v>195</v>
      </c>
      <c r="Q18" s="219" t="s">
        <v>27</v>
      </c>
      <c r="R18" s="297" t="s">
        <v>27</v>
      </c>
      <c r="S18" s="281" t="s">
        <v>27</v>
      </c>
    </row>
    <row r="19" spans="3:19" ht="15" customHeight="1" x14ac:dyDescent="0.2">
      <c r="C19" s="688"/>
      <c r="D19" s="125" t="s">
        <v>46</v>
      </c>
      <c r="E19" s="223">
        <v>264.86099999999999</v>
      </c>
      <c r="F19" s="228">
        <v>264.67899999999997</v>
      </c>
      <c r="G19" s="281">
        <v>6.8762538773388282E-2</v>
      </c>
      <c r="H19" s="219">
        <v>265.62700000000001</v>
      </c>
      <c r="I19" s="297">
        <v>264.33100000000002</v>
      </c>
      <c r="J19" s="298">
        <v>0.49029436577623975</v>
      </c>
      <c r="K19" s="219">
        <v>263.74900000000002</v>
      </c>
      <c r="L19" s="297">
        <v>265.87200000000001</v>
      </c>
      <c r="M19" s="298">
        <v>-0.79850454353974487</v>
      </c>
      <c r="N19" s="219" t="s">
        <v>27</v>
      </c>
      <c r="O19" s="297" t="s">
        <v>27</v>
      </c>
      <c r="P19" s="298" t="s">
        <v>27</v>
      </c>
      <c r="Q19" s="219" t="s">
        <v>92</v>
      </c>
      <c r="R19" s="297" t="s">
        <v>92</v>
      </c>
      <c r="S19" s="281" t="s">
        <v>195</v>
      </c>
    </row>
    <row r="20" spans="3:19" ht="15" customHeight="1" thickBot="1" x14ac:dyDescent="0.25">
      <c r="C20" s="688"/>
      <c r="D20" s="125" t="s">
        <v>47</v>
      </c>
      <c r="E20" s="224">
        <v>290.18799999999999</v>
      </c>
      <c r="F20" s="231">
        <v>283.10300000000001</v>
      </c>
      <c r="G20" s="282">
        <v>2.5026227203526559</v>
      </c>
      <c r="H20" s="220">
        <v>290.625</v>
      </c>
      <c r="I20" s="299">
        <v>283.53800000000001</v>
      </c>
      <c r="J20" s="300">
        <v>2.4994886047020115</v>
      </c>
      <c r="K20" s="220" t="s">
        <v>92</v>
      </c>
      <c r="L20" s="299" t="s">
        <v>92</v>
      </c>
      <c r="M20" s="300" t="s">
        <v>195</v>
      </c>
      <c r="N20" s="220" t="s">
        <v>92</v>
      </c>
      <c r="O20" s="299" t="s">
        <v>92</v>
      </c>
      <c r="P20" s="300" t="s">
        <v>195</v>
      </c>
      <c r="Q20" s="220" t="s">
        <v>27</v>
      </c>
      <c r="R20" s="299" t="s">
        <v>27</v>
      </c>
      <c r="S20" s="282" t="s">
        <v>27</v>
      </c>
    </row>
    <row r="21" spans="3:19" ht="15" customHeight="1" thickBot="1" x14ac:dyDescent="0.25">
      <c r="C21" s="698"/>
      <c r="D21" s="367" t="s">
        <v>24</v>
      </c>
      <c r="E21" s="283">
        <v>263.83484194170495</v>
      </c>
      <c r="F21" s="284">
        <v>262.80139293382928</v>
      </c>
      <c r="G21" s="285">
        <v>0.39324335245661596</v>
      </c>
      <c r="H21" s="233">
        <v>265.25133996926365</v>
      </c>
      <c r="I21" s="301">
        <v>263.59290490026706</v>
      </c>
      <c r="J21" s="302">
        <v>0.62916529169253665</v>
      </c>
      <c r="K21" s="233">
        <v>261.86133039952392</v>
      </c>
      <c r="L21" s="301">
        <v>261.29474517381266</v>
      </c>
      <c r="M21" s="302">
        <v>0.21683758903546776</v>
      </c>
      <c r="N21" s="303" t="s">
        <v>92</v>
      </c>
      <c r="O21" s="304" t="s">
        <v>92</v>
      </c>
      <c r="P21" s="305" t="s">
        <v>195</v>
      </c>
      <c r="Q21" s="303" t="s">
        <v>92</v>
      </c>
      <c r="R21" s="304" t="s">
        <v>92</v>
      </c>
      <c r="S21" s="306" t="s">
        <v>195</v>
      </c>
    </row>
    <row r="22" spans="3:19" ht="15.75" customHeight="1" x14ac:dyDescent="0.2">
      <c r="C22" s="687" t="s">
        <v>48</v>
      </c>
      <c r="D22" s="126" t="s">
        <v>43</v>
      </c>
      <c r="E22" s="286">
        <v>415</v>
      </c>
      <c r="F22" s="287">
        <v>410.93599999999998</v>
      </c>
      <c r="G22" s="278">
        <v>0.98896178480347829</v>
      </c>
      <c r="H22" s="232" t="s">
        <v>92</v>
      </c>
      <c r="I22" s="295" t="s">
        <v>92</v>
      </c>
      <c r="J22" s="296" t="s">
        <v>195</v>
      </c>
      <c r="K22" s="232" t="s">
        <v>27</v>
      </c>
      <c r="L22" s="295" t="s">
        <v>92</v>
      </c>
      <c r="M22" s="296" t="s">
        <v>27</v>
      </c>
      <c r="N22" s="232" t="s">
        <v>27</v>
      </c>
      <c r="O22" s="295" t="s">
        <v>27</v>
      </c>
      <c r="P22" s="296" t="s">
        <v>27</v>
      </c>
      <c r="Q22" s="232" t="s">
        <v>27</v>
      </c>
      <c r="R22" s="295" t="s">
        <v>27</v>
      </c>
      <c r="S22" s="278" t="s">
        <v>27</v>
      </c>
    </row>
    <row r="23" spans="3:19" ht="15" customHeight="1" x14ac:dyDescent="0.2">
      <c r="C23" s="688"/>
      <c r="D23" s="125" t="s">
        <v>44</v>
      </c>
      <c r="E23" s="224">
        <v>529.51099999999997</v>
      </c>
      <c r="F23" s="231">
        <v>512.81700000000001</v>
      </c>
      <c r="G23" s="282">
        <v>3.2553522991632415</v>
      </c>
      <c r="H23" s="219">
        <v>508.81299999999999</v>
      </c>
      <c r="I23" s="297">
        <v>489.30399999999997</v>
      </c>
      <c r="J23" s="298">
        <v>3.9870918692673709</v>
      </c>
      <c r="K23" s="219" t="s">
        <v>92</v>
      </c>
      <c r="L23" s="297" t="s">
        <v>92</v>
      </c>
      <c r="M23" s="298" t="s">
        <v>195</v>
      </c>
      <c r="N23" s="220">
        <v>464.87700000000001</v>
      </c>
      <c r="O23" s="299">
        <v>435.46600000000001</v>
      </c>
      <c r="P23" s="300">
        <v>6.7539141976641108</v>
      </c>
      <c r="Q23" s="220" t="s">
        <v>92</v>
      </c>
      <c r="R23" s="299" t="s">
        <v>92</v>
      </c>
      <c r="S23" s="282" t="s">
        <v>195</v>
      </c>
    </row>
    <row r="24" spans="3:19" ht="15" customHeight="1" x14ac:dyDescent="0.2">
      <c r="C24" s="688"/>
      <c r="D24" s="125" t="s">
        <v>45</v>
      </c>
      <c r="E24" s="224">
        <v>454.74700000000001</v>
      </c>
      <c r="F24" s="231">
        <v>460.12200000000001</v>
      </c>
      <c r="G24" s="282">
        <v>-1.1681684422826988</v>
      </c>
      <c r="H24" s="220">
        <v>547.58699999999999</v>
      </c>
      <c r="I24" s="299">
        <v>560.96900000000005</v>
      </c>
      <c r="J24" s="300">
        <v>-2.3855150641122878</v>
      </c>
      <c r="K24" s="220">
        <v>359.71499999999997</v>
      </c>
      <c r="L24" s="299">
        <v>364.79199999999997</v>
      </c>
      <c r="M24" s="300">
        <v>-1.3917520121055282</v>
      </c>
      <c r="N24" s="220">
        <v>440.80599999999998</v>
      </c>
      <c r="O24" s="299">
        <v>434.495</v>
      </c>
      <c r="P24" s="300">
        <v>1.4524908226791973</v>
      </c>
      <c r="Q24" s="220" t="s">
        <v>92</v>
      </c>
      <c r="R24" s="299" t="s">
        <v>92</v>
      </c>
      <c r="S24" s="282" t="s">
        <v>195</v>
      </c>
    </row>
    <row r="25" spans="3:19" ht="15" customHeight="1" x14ac:dyDescent="0.2">
      <c r="C25" s="688"/>
      <c r="D25" s="125" t="s">
        <v>46</v>
      </c>
      <c r="E25" s="224">
        <v>501.70400000000001</v>
      </c>
      <c r="F25" s="231">
        <v>504.64400000000001</v>
      </c>
      <c r="G25" s="282">
        <v>-0.58258891416523284</v>
      </c>
      <c r="H25" s="220" t="s">
        <v>92</v>
      </c>
      <c r="I25" s="299" t="s">
        <v>92</v>
      </c>
      <c r="J25" s="300" t="s">
        <v>195</v>
      </c>
      <c r="K25" s="219" t="s">
        <v>92</v>
      </c>
      <c r="L25" s="297" t="s">
        <v>92</v>
      </c>
      <c r="M25" s="298" t="s">
        <v>195</v>
      </c>
      <c r="N25" s="220" t="s">
        <v>92</v>
      </c>
      <c r="O25" s="299" t="s">
        <v>92</v>
      </c>
      <c r="P25" s="300" t="s">
        <v>195</v>
      </c>
      <c r="Q25" s="220" t="s">
        <v>92</v>
      </c>
      <c r="R25" s="299" t="s">
        <v>92</v>
      </c>
      <c r="S25" s="282" t="s">
        <v>195</v>
      </c>
    </row>
    <row r="26" spans="3:19" ht="15" customHeight="1" thickBot="1" x14ac:dyDescent="0.25">
      <c r="C26" s="688"/>
      <c r="D26" s="125" t="s">
        <v>47</v>
      </c>
      <c r="E26" s="224">
        <v>496.55399999999997</v>
      </c>
      <c r="F26" s="231">
        <v>490.14100000000002</v>
      </c>
      <c r="G26" s="282">
        <v>1.3083990117129467</v>
      </c>
      <c r="H26" s="220">
        <v>536.22400000000005</v>
      </c>
      <c r="I26" s="299">
        <v>529.57500000000005</v>
      </c>
      <c r="J26" s="300">
        <v>1.2555350989000613</v>
      </c>
      <c r="K26" s="220">
        <v>467.11</v>
      </c>
      <c r="L26" s="299">
        <v>465.97199999999998</v>
      </c>
      <c r="M26" s="300">
        <v>0.2442206827878142</v>
      </c>
      <c r="N26" s="220">
        <v>543.904</v>
      </c>
      <c r="O26" s="299">
        <v>530.86599999999999</v>
      </c>
      <c r="P26" s="300">
        <v>2.4559870099045731</v>
      </c>
      <c r="Q26" s="220" t="s">
        <v>27</v>
      </c>
      <c r="R26" s="299" t="s">
        <v>27</v>
      </c>
      <c r="S26" s="282" t="s">
        <v>27</v>
      </c>
    </row>
    <row r="27" spans="3:19" ht="15" customHeight="1" thickBot="1" x14ac:dyDescent="0.25">
      <c r="C27" s="697"/>
      <c r="D27" s="367" t="s">
        <v>24</v>
      </c>
      <c r="E27" s="283">
        <v>495.92721505539026</v>
      </c>
      <c r="F27" s="284">
        <v>494.80102455228558</v>
      </c>
      <c r="G27" s="285">
        <v>0.2276047233579801</v>
      </c>
      <c r="H27" s="233">
        <v>525.27147206546715</v>
      </c>
      <c r="I27" s="301">
        <v>524.69877388481189</v>
      </c>
      <c r="J27" s="302">
        <v>0.10914799293603673</v>
      </c>
      <c r="K27" s="233">
        <v>458.19642300620393</v>
      </c>
      <c r="L27" s="301">
        <v>456.94002717158884</v>
      </c>
      <c r="M27" s="302">
        <v>0.27495858535135353</v>
      </c>
      <c r="N27" s="233">
        <v>462.01094022557413</v>
      </c>
      <c r="O27" s="301">
        <v>452.80124691088997</v>
      </c>
      <c r="P27" s="302">
        <v>2.0339372688380872</v>
      </c>
      <c r="Q27" s="233">
        <v>497.11086455151781</v>
      </c>
      <c r="R27" s="301">
        <v>499.70294616879391</v>
      </c>
      <c r="S27" s="285">
        <v>-0.51872450165633655</v>
      </c>
    </row>
    <row r="28" spans="3:19" ht="15.75" customHeight="1" x14ac:dyDescent="0.2">
      <c r="C28" s="687" t="s">
        <v>49</v>
      </c>
      <c r="D28" s="126" t="s">
        <v>43</v>
      </c>
      <c r="E28" s="286">
        <v>440.851</v>
      </c>
      <c r="F28" s="287">
        <v>445.52499999999998</v>
      </c>
      <c r="G28" s="278">
        <v>-1.0490993771393251</v>
      </c>
      <c r="H28" s="232">
        <v>440.851</v>
      </c>
      <c r="I28" s="295">
        <v>445.52499999999998</v>
      </c>
      <c r="J28" s="296">
        <v>-1.0490993771393251</v>
      </c>
      <c r="K28" s="232" t="s">
        <v>27</v>
      </c>
      <c r="L28" s="295" t="s">
        <v>27</v>
      </c>
      <c r="M28" s="296" t="s">
        <v>27</v>
      </c>
      <c r="N28" s="232" t="s">
        <v>27</v>
      </c>
      <c r="O28" s="295" t="s">
        <v>27</v>
      </c>
      <c r="P28" s="296" t="s">
        <v>27</v>
      </c>
      <c r="Q28" s="232" t="s">
        <v>27</v>
      </c>
      <c r="R28" s="295" t="s">
        <v>27</v>
      </c>
      <c r="S28" s="278" t="s">
        <v>27</v>
      </c>
    </row>
    <row r="29" spans="3:19" ht="15" customHeight="1" x14ac:dyDescent="0.2">
      <c r="C29" s="688"/>
      <c r="D29" s="125" t="s">
        <v>44</v>
      </c>
      <c r="E29" s="224">
        <v>327.22699999999998</v>
      </c>
      <c r="F29" s="231">
        <v>329.16500000000002</v>
      </c>
      <c r="G29" s="282">
        <v>-0.58876247474672128</v>
      </c>
      <c r="H29" s="220">
        <v>347.92700000000002</v>
      </c>
      <c r="I29" s="299">
        <v>337.60399999999998</v>
      </c>
      <c r="J29" s="300">
        <v>3.0577244345446251</v>
      </c>
      <c r="K29" s="220">
        <v>307.81</v>
      </c>
      <c r="L29" s="299">
        <v>315.589</v>
      </c>
      <c r="M29" s="300">
        <v>-2.464914810085268</v>
      </c>
      <c r="N29" s="220">
        <v>362.55</v>
      </c>
      <c r="O29" s="299">
        <v>360.613</v>
      </c>
      <c r="P29" s="300">
        <v>0.53714092392676127</v>
      </c>
      <c r="Q29" s="220">
        <v>411.73399999999998</v>
      </c>
      <c r="R29" s="299">
        <v>399.56599999999997</v>
      </c>
      <c r="S29" s="282">
        <v>3.0453041550081856</v>
      </c>
    </row>
    <row r="30" spans="3:19" ht="15" customHeight="1" x14ac:dyDescent="0.2">
      <c r="C30" s="688"/>
      <c r="D30" s="125" t="s">
        <v>45</v>
      </c>
      <c r="E30" s="224">
        <v>314.53899999999999</v>
      </c>
      <c r="F30" s="231">
        <v>314.899</v>
      </c>
      <c r="G30" s="282">
        <v>-0.11432237002975991</v>
      </c>
      <c r="H30" s="220">
        <v>410.96899999999999</v>
      </c>
      <c r="I30" s="299">
        <v>414.16699999999997</v>
      </c>
      <c r="J30" s="300">
        <v>-0.7721522960544851</v>
      </c>
      <c r="K30" s="220">
        <v>233.346</v>
      </c>
      <c r="L30" s="299">
        <v>243.48500000000001</v>
      </c>
      <c r="M30" s="300">
        <v>-4.1641168860504791</v>
      </c>
      <c r="N30" s="220">
        <v>321.726</v>
      </c>
      <c r="O30" s="299">
        <v>320.29599999999999</v>
      </c>
      <c r="P30" s="300">
        <v>0.4464620226290702</v>
      </c>
      <c r="Q30" s="220">
        <v>345.38099999999997</v>
      </c>
      <c r="R30" s="299">
        <v>374.291</v>
      </c>
      <c r="S30" s="282">
        <v>-7.7239367230310174</v>
      </c>
    </row>
    <row r="31" spans="3:19" ht="15" customHeight="1" x14ac:dyDescent="0.2">
      <c r="C31" s="688"/>
      <c r="D31" s="125" t="s">
        <v>46</v>
      </c>
      <c r="E31" s="224" t="s">
        <v>92</v>
      </c>
      <c r="F31" s="231" t="s">
        <v>92</v>
      </c>
      <c r="G31" s="282" t="s">
        <v>195</v>
      </c>
      <c r="H31" s="220" t="s">
        <v>27</v>
      </c>
      <c r="I31" s="299" t="s">
        <v>27</v>
      </c>
      <c r="J31" s="300" t="s">
        <v>27</v>
      </c>
      <c r="K31" s="220" t="s">
        <v>27</v>
      </c>
      <c r="L31" s="299" t="s">
        <v>27</v>
      </c>
      <c r="M31" s="300" t="s">
        <v>27</v>
      </c>
      <c r="N31" s="220" t="s">
        <v>92</v>
      </c>
      <c r="O31" s="299" t="s">
        <v>92</v>
      </c>
      <c r="P31" s="300" t="s">
        <v>195</v>
      </c>
      <c r="Q31" s="220" t="s">
        <v>27</v>
      </c>
      <c r="R31" s="299" t="s">
        <v>27</v>
      </c>
      <c r="S31" s="282" t="s">
        <v>27</v>
      </c>
    </row>
    <row r="32" spans="3:19" ht="15" customHeight="1" thickBot="1" x14ac:dyDescent="0.25">
      <c r="C32" s="688"/>
      <c r="D32" s="125" t="s">
        <v>47</v>
      </c>
      <c r="E32" s="224" t="s">
        <v>27</v>
      </c>
      <c r="F32" s="231" t="s">
        <v>27</v>
      </c>
      <c r="G32" s="282" t="s">
        <v>27</v>
      </c>
      <c r="H32" s="220" t="s">
        <v>27</v>
      </c>
      <c r="I32" s="299" t="s">
        <v>27</v>
      </c>
      <c r="J32" s="300" t="s">
        <v>27</v>
      </c>
      <c r="K32" s="220" t="s">
        <v>27</v>
      </c>
      <c r="L32" s="299" t="s">
        <v>27</v>
      </c>
      <c r="M32" s="300" t="s">
        <v>27</v>
      </c>
      <c r="N32" s="220" t="s">
        <v>27</v>
      </c>
      <c r="O32" s="299" t="s">
        <v>27</v>
      </c>
      <c r="P32" s="300" t="s">
        <v>27</v>
      </c>
      <c r="Q32" s="220" t="s">
        <v>27</v>
      </c>
      <c r="R32" s="299" t="s">
        <v>27</v>
      </c>
      <c r="S32" s="282" t="s">
        <v>27</v>
      </c>
    </row>
    <row r="33" spans="3:19" ht="15" customHeight="1" thickBot="1" x14ac:dyDescent="0.25">
      <c r="C33" s="697"/>
      <c r="D33" s="367" t="s">
        <v>24</v>
      </c>
      <c r="E33" s="283">
        <v>322.60552864842492</v>
      </c>
      <c r="F33" s="284">
        <v>323.04773107895625</v>
      </c>
      <c r="G33" s="285">
        <v>-0.13688454924428659</v>
      </c>
      <c r="H33" s="233">
        <v>380.07623093099409</v>
      </c>
      <c r="I33" s="301">
        <v>378.49029912631426</v>
      </c>
      <c r="J33" s="302">
        <v>0.4190151790787523</v>
      </c>
      <c r="K33" s="233">
        <v>276.10829939325617</v>
      </c>
      <c r="L33" s="301">
        <v>281.67209060337149</v>
      </c>
      <c r="M33" s="302">
        <v>-1.9752724518063118</v>
      </c>
      <c r="N33" s="233">
        <v>330.11779971436988</v>
      </c>
      <c r="O33" s="301">
        <v>328.12979480363123</v>
      </c>
      <c r="P33" s="302">
        <v>0.60585931001126281</v>
      </c>
      <c r="Q33" s="233">
        <v>372.82407769498855</v>
      </c>
      <c r="R33" s="301">
        <v>386.10918890441889</v>
      </c>
      <c r="S33" s="285">
        <v>-3.4407653563300875</v>
      </c>
    </row>
    <row r="34" spans="3:19" ht="15.75" customHeight="1" x14ac:dyDescent="0.2">
      <c r="C34" s="687" t="s">
        <v>50</v>
      </c>
      <c r="D34" s="368" t="s">
        <v>51</v>
      </c>
      <c r="E34" s="222">
        <v>722.35799999999995</v>
      </c>
      <c r="F34" s="227">
        <v>716.82500000000005</v>
      </c>
      <c r="G34" s="288">
        <v>0.77187598088792964</v>
      </c>
      <c r="H34" s="218">
        <v>759.26</v>
      </c>
      <c r="I34" s="307">
        <v>748.81500000000005</v>
      </c>
      <c r="J34" s="308">
        <v>1.3948705621548627</v>
      </c>
      <c r="K34" s="218">
        <v>624.90800000000002</v>
      </c>
      <c r="L34" s="307">
        <v>627.58000000000004</v>
      </c>
      <c r="M34" s="308">
        <v>-0.42576245259568907</v>
      </c>
      <c r="N34" s="218">
        <v>760.779</v>
      </c>
      <c r="O34" s="307">
        <v>754.76900000000001</v>
      </c>
      <c r="P34" s="308">
        <v>0.79627011708217899</v>
      </c>
      <c r="Q34" s="218">
        <v>656.05200000000002</v>
      </c>
      <c r="R34" s="307">
        <v>663.73699999999997</v>
      </c>
      <c r="S34" s="288">
        <v>-1.1578381196166472</v>
      </c>
    </row>
    <row r="35" spans="3:19" ht="15.75" customHeight="1" thickBot="1" x14ac:dyDescent="0.25">
      <c r="C35" s="685"/>
      <c r="D35" s="121" t="s">
        <v>52</v>
      </c>
      <c r="E35" s="289">
        <v>1107.2260000000001</v>
      </c>
      <c r="F35" s="290">
        <v>1108.174</v>
      </c>
      <c r="G35" s="291">
        <v>-8.554613264702704E-2</v>
      </c>
      <c r="H35" s="221">
        <v>1155.095</v>
      </c>
      <c r="I35" s="309">
        <v>1160.6289999999999</v>
      </c>
      <c r="J35" s="310">
        <v>-0.47681041917786637</v>
      </c>
      <c r="K35" s="221">
        <v>1095.539</v>
      </c>
      <c r="L35" s="309">
        <v>1083.922</v>
      </c>
      <c r="M35" s="310">
        <v>1.0717560857700057</v>
      </c>
      <c r="N35" s="221">
        <v>1047.681</v>
      </c>
      <c r="O35" s="309">
        <v>1042.136</v>
      </c>
      <c r="P35" s="310">
        <v>0.53208026591539614</v>
      </c>
      <c r="Q35" s="221">
        <v>1073.9839999999999</v>
      </c>
      <c r="R35" s="309">
        <v>1088.7090000000001</v>
      </c>
      <c r="S35" s="291">
        <v>-1.3525193600861327</v>
      </c>
    </row>
    <row r="36" spans="3:19" ht="15" customHeight="1" thickBot="1" x14ac:dyDescent="0.25">
      <c r="C36" s="697"/>
      <c r="D36" s="367" t="s">
        <v>24</v>
      </c>
      <c r="E36" s="292">
        <v>841.56621499269022</v>
      </c>
      <c r="F36" s="293">
        <v>827.92299273095955</v>
      </c>
      <c r="G36" s="294">
        <v>1.6478854170636796</v>
      </c>
      <c r="H36" s="233">
        <v>841.05034517380022</v>
      </c>
      <c r="I36" s="301">
        <v>823.72249949293541</v>
      </c>
      <c r="J36" s="302">
        <v>2.103602328639977</v>
      </c>
      <c r="K36" s="233">
        <v>862.28131460218185</v>
      </c>
      <c r="L36" s="301">
        <v>829.83721770479463</v>
      </c>
      <c r="M36" s="302">
        <v>3.9096941189409096</v>
      </c>
      <c r="N36" s="233">
        <v>870.16040261678143</v>
      </c>
      <c r="O36" s="301">
        <v>863.98968628300929</v>
      </c>
      <c r="P36" s="302">
        <v>0.71421180504125237</v>
      </c>
      <c r="Q36" s="233">
        <v>817.04656205279525</v>
      </c>
      <c r="R36" s="301">
        <v>826.37323250425163</v>
      </c>
      <c r="S36" s="285">
        <v>-1.1286268824551253</v>
      </c>
    </row>
    <row r="37" spans="3:19" ht="15" customHeight="1" x14ac:dyDescent="0.2">
      <c r="J37" s="102"/>
    </row>
    <row r="38" spans="3:19" ht="18.75" x14ac:dyDescent="0.25">
      <c r="D38" s="59"/>
    </row>
    <row r="39" spans="3:19" ht="21" x14ac:dyDescent="0.25">
      <c r="D39" s="26"/>
    </row>
    <row r="43" spans="3:19" ht="18" x14ac:dyDescent="0.25">
      <c r="G43" s="103"/>
      <c r="K43" s="102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C2:M11"/>
  <sheetViews>
    <sheetView showGridLines="0" workbookViewId="0">
      <selection activeCell="E30" sqref="E30"/>
    </sheetView>
  </sheetViews>
  <sheetFormatPr defaultRowHeight="12.75" x14ac:dyDescent="0.2"/>
  <cols>
    <col min="8" max="8" width="7.28515625" customWidth="1"/>
    <col min="10" max="10" width="17.140625" customWidth="1"/>
    <col min="11" max="11" width="11.28515625" customWidth="1"/>
    <col min="12" max="12" width="12" customWidth="1"/>
    <col min="13" max="13" width="11.5703125" customWidth="1"/>
  </cols>
  <sheetData>
    <row r="2" spans="3:13" ht="18.75" x14ac:dyDescent="0.3">
      <c r="C2" s="2" t="s">
        <v>320</v>
      </c>
    </row>
    <row r="3" spans="3:13" ht="18.75" x14ac:dyDescent="0.3">
      <c r="C3" s="2" t="s">
        <v>23</v>
      </c>
      <c r="F3" s="2"/>
    </row>
    <row r="4" spans="3:13" ht="15.75" x14ac:dyDescent="0.25">
      <c r="C4" s="8" t="s">
        <v>15</v>
      </c>
      <c r="D4" s="1"/>
    </row>
    <row r="7" spans="3:13" ht="13.5" thickBot="1" x14ac:dyDescent="0.25"/>
    <row r="8" spans="3:13" ht="18.75" customHeight="1" thickBot="1" x14ac:dyDescent="0.25">
      <c r="I8" s="634" t="s">
        <v>0</v>
      </c>
      <c r="J8" s="699"/>
      <c r="K8" s="640" t="s">
        <v>1</v>
      </c>
      <c r="L8" s="641"/>
      <c r="M8" s="642"/>
    </row>
    <row r="9" spans="3:13" ht="28.5" customHeight="1" thickBot="1" x14ac:dyDescent="0.25">
      <c r="I9" s="636"/>
      <c r="J9" s="700"/>
      <c r="K9" s="477" t="s">
        <v>26</v>
      </c>
      <c r="L9" s="478"/>
      <c r="M9" s="643" t="s">
        <v>286</v>
      </c>
    </row>
    <row r="10" spans="3:13" ht="27" customHeight="1" thickBot="1" x14ac:dyDescent="0.25">
      <c r="I10" s="701"/>
      <c r="J10" s="702"/>
      <c r="K10" s="518">
        <v>44640</v>
      </c>
      <c r="L10" s="518">
        <v>44633</v>
      </c>
      <c r="M10" s="644"/>
    </row>
    <row r="11" spans="3:13" ht="54.75" customHeight="1" thickBot="1" x14ac:dyDescent="0.25">
      <c r="I11" s="703" t="s">
        <v>287</v>
      </c>
      <c r="J11" s="704"/>
      <c r="K11" s="417">
        <v>1402.83</v>
      </c>
      <c r="L11" s="417">
        <v>1375.2</v>
      </c>
      <c r="M11" s="522">
        <v>2.0091623036649127</v>
      </c>
    </row>
  </sheetData>
  <mergeCells count="4">
    <mergeCell ref="I8:J10"/>
    <mergeCell ref="K8:M8"/>
    <mergeCell ref="M9:M10"/>
    <mergeCell ref="I11:J1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1:R25"/>
  <sheetViews>
    <sheetView zoomScale="90" workbookViewId="0">
      <selection activeCell="A33" sqref="A33"/>
    </sheetView>
  </sheetViews>
  <sheetFormatPr defaultRowHeight="12.75" x14ac:dyDescent="0.2"/>
  <cols>
    <col min="1" max="1" width="32" customWidth="1"/>
    <col min="2" max="2" width="30.5703125" customWidth="1"/>
    <col min="3" max="3" width="15.42578125" customWidth="1"/>
    <col min="4" max="5" width="11.7109375" customWidth="1"/>
  </cols>
  <sheetData>
    <row r="1" spans="2:18" ht="36.75" customHeight="1" x14ac:dyDescent="0.2"/>
    <row r="2" spans="2:18" ht="15" customHeight="1" x14ac:dyDescent="0.3">
      <c r="B2" s="410" t="s">
        <v>321</v>
      </c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29"/>
      <c r="P2" s="29"/>
      <c r="Q2" s="29"/>
      <c r="R2" s="29"/>
    </row>
    <row r="3" spans="2:18" ht="15" customHeight="1" x14ac:dyDescent="0.3">
      <c r="B3" s="410" t="s">
        <v>23</v>
      </c>
      <c r="C3" s="411"/>
      <c r="D3" s="411"/>
      <c r="E3" s="410"/>
      <c r="F3" s="411"/>
      <c r="G3" s="411"/>
      <c r="H3" s="411"/>
      <c r="I3" s="411"/>
      <c r="J3" s="411"/>
      <c r="K3" s="411"/>
      <c r="L3" s="411"/>
      <c r="M3" s="411"/>
      <c r="N3" s="411"/>
    </row>
    <row r="4" spans="2:18" ht="15.75" customHeight="1" x14ac:dyDescent="0.3">
      <c r="B4" s="411" t="s">
        <v>278</v>
      </c>
      <c r="C4" s="410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</row>
    <row r="5" spans="2:18" ht="25.5" customHeight="1" thickBot="1" x14ac:dyDescent="0.25">
      <c r="J5" s="412"/>
    </row>
    <row r="6" spans="2:18" ht="21" customHeight="1" thickBot="1" x14ac:dyDescent="0.25">
      <c r="B6" s="705" t="s">
        <v>0</v>
      </c>
      <c r="C6" s="708" t="s">
        <v>253</v>
      </c>
      <c r="D6" s="711" t="s">
        <v>1</v>
      </c>
      <c r="E6" s="712"/>
      <c r="F6" s="713"/>
      <c r="J6" s="413"/>
    </row>
    <row r="7" spans="2:18" ht="15" hidden="1" customHeight="1" thickBot="1" x14ac:dyDescent="0.25">
      <c r="B7" s="706"/>
      <c r="C7" s="709"/>
      <c r="D7" s="714"/>
      <c r="E7" s="715"/>
      <c r="F7" s="716"/>
      <c r="J7" s="414"/>
    </row>
    <row r="8" spans="2:18" ht="26.25" customHeight="1" thickBot="1" x14ac:dyDescent="0.3">
      <c r="B8" s="706"/>
      <c r="C8" s="709"/>
      <c r="D8" s="717" t="s">
        <v>26</v>
      </c>
      <c r="E8" s="718"/>
      <c r="F8" s="603" t="s">
        <v>263</v>
      </c>
    </row>
    <row r="9" spans="2:18" ht="28.5" customHeight="1" thickBot="1" x14ac:dyDescent="0.25">
      <c r="B9" s="707"/>
      <c r="C9" s="710"/>
      <c r="D9" s="464">
        <v>44640</v>
      </c>
      <c r="E9" s="523">
        <v>44633</v>
      </c>
      <c r="F9" s="476" t="s">
        <v>14</v>
      </c>
    </row>
    <row r="10" spans="2:18" ht="30.75" customHeight="1" thickBot="1" x14ac:dyDescent="0.25">
      <c r="B10" s="524" t="s">
        <v>279</v>
      </c>
      <c r="C10" s="534" t="s">
        <v>280</v>
      </c>
      <c r="D10" s="462">
        <v>2870.05</v>
      </c>
      <c r="E10" s="525">
        <v>2709.1</v>
      </c>
      <c r="F10" s="535">
        <v>5.9410874460152918</v>
      </c>
    </row>
    <row r="11" spans="2:18" ht="31.5" customHeight="1" thickBot="1" x14ac:dyDescent="0.25">
      <c r="B11" s="526" t="s">
        <v>281</v>
      </c>
      <c r="C11" s="527" t="s">
        <v>282</v>
      </c>
      <c r="D11" s="462">
        <v>264.27999999999997</v>
      </c>
      <c r="E11" s="525">
        <v>257.58</v>
      </c>
      <c r="F11" s="535">
        <v>2.6011336283872928</v>
      </c>
    </row>
    <row r="12" spans="2:18" ht="30.75" customHeight="1" thickBot="1" x14ac:dyDescent="0.25">
      <c r="B12" s="719" t="s">
        <v>55</v>
      </c>
      <c r="C12" s="415" t="s">
        <v>283</v>
      </c>
      <c r="D12" s="479">
        <v>2120.38</v>
      </c>
      <c r="E12" s="525">
        <v>2122.16</v>
      </c>
      <c r="F12" s="535">
        <v>-8.3876804764944468E-2</v>
      </c>
    </row>
    <row r="13" spans="2:18" ht="31.5" customHeight="1" thickBot="1" x14ac:dyDescent="0.25">
      <c r="B13" s="720"/>
      <c r="C13" s="416" t="s">
        <v>284</v>
      </c>
      <c r="D13" s="479">
        <v>2069.66</v>
      </c>
      <c r="E13" s="463">
        <v>2069.06</v>
      </c>
      <c r="F13" s="535">
        <v>2.8998675727137397E-2</v>
      </c>
    </row>
    <row r="18" ht="15" customHeight="1" x14ac:dyDescent="0.2"/>
    <row r="24" ht="15" customHeight="1" x14ac:dyDescent="0.2"/>
    <row r="25" ht="15" customHeight="1" x14ac:dyDescent="0.2"/>
  </sheetData>
  <mergeCells count="5">
    <mergeCell ref="B6:B9"/>
    <mergeCell ref="C6:C9"/>
    <mergeCell ref="D6:F7"/>
    <mergeCell ref="D8:E8"/>
    <mergeCell ref="B12:B13"/>
  </mergeCells>
  <pageMargins left="0.2" right="0.21" top="0.45" bottom="0.37" header="0.2" footer="0.2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INFO</vt:lpstr>
      <vt:lpstr>Skup mleka </vt:lpstr>
      <vt:lpstr>Miesięczne ceny skupu mleka</vt:lpstr>
      <vt:lpstr>Skup mleka ekologicznego</vt:lpstr>
      <vt:lpstr>c. sprzedaży produkty stałe</vt:lpstr>
      <vt:lpstr>c. sprzedaży sery i twarogi</vt:lpstr>
      <vt:lpstr>c.sprzedaży produkty płynne</vt:lpstr>
      <vt:lpstr>preparaty mlekopodobne</vt:lpstr>
      <vt:lpstr>Ceny zakupu - sieci handlowe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2022-03-24T12:02:14Z</dcterms:modified>
</cp:coreProperties>
</file>