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koros\Desktop\Instytucje opieki - IX.2024\21.X\"/>
    </mc:Choice>
  </mc:AlternateContent>
  <xr:revisionPtr revIDLastSave="0" documentId="8_{98631FBB-971B-4F66-BA58-7C88C77DC71B}" xr6:coauthVersionLast="47" xr6:coauthVersionMax="47" xr10:uidLastSave="{00000000-0000-0000-0000-000000000000}"/>
  <bookViews>
    <workbookView xWindow="-120" yWindow="-120" windowWidth="51840" windowHeight="21120" xr2:uid="{97F94727-0B80-45D1-8407-1D1F5B51D306}"/>
  </bookViews>
  <sheets>
    <sheet name="białe plamy alfabetycznie) (2)" sheetId="6" r:id="rId1"/>
  </sheets>
  <definedNames>
    <definedName name="_xlnm._FilterDatabase" localSheetId="0" hidden="1">'białe plamy alfabetycznie) (2)'!#REF!</definedName>
    <definedName name="_xlnm.Print_Area" localSheetId="0">'białe plamy alfabetycznie) (2)'!$B$1:$J$29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6" l="1"/>
  <c r="H25" i="6"/>
  <c r="I25" i="6"/>
  <c r="G27" i="6" l="1"/>
  <c r="H24" i="6"/>
  <c r="H23" i="6"/>
  <c r="H22" i="6"/>
  <c r="H21" i="6"/>
  <c r="N21" i="6" l="1"/>
  <c r="G25" i="6"/>
  <c r="J25" i="6"/>
  <c r="K25" i="6"/>
  <c r="L25" i="6"/>
  <c r="M25" i="6"/>
  <c r="I16" i="6"/>
  <c r="F16" i="6"/>
  <c r="N16" i="6" l="1"/>
</calcChain>
</file>

<file path=xl/sharedStrings.xml><?xml version="1.0" encoding="utf-8"?>
<sst xmlns="http://schemas.openxmlformats.org/spreadsheetml/2006/main" count="82" uniqueCount="74">
  <si>
    <t>Iłowo-Osada</t>
  </si>
  <si>
    <t>Płośnica</t>
  </si>
  <si>
    <t>Markusy</t>
  </si>
  <si>
    <t>Rychliki</t>
  </si>
  <si>
    <t>Korsze</t>
  </si>
  <si>
    <t>Reszel</t>
  </si>
  <si>
    <t>Kozłowo</t>
  </si>
  <si>
    <t>Miłakowo</t>
  </si>
  <si>
    <t>Jedwabno</t>
  </si>
  <si>
    <t>Rozogi</t>
  </si>
  <si>
    <t>Lp.</t>
  </si>
  <si>
    <t xml:space="preserve"> Gronowo Elbląskie</t>
  </si>
  <si>
    <t>Program</t>
  </si>
  <si>
    <t>Aktywny Maluch 2022-2029 nabór 5</t>
  </si>
  <si>
    <t>Pierwszy dzienny opiekun w gminie 2024</t>
  </si>
  <si>
    <t>RAZEM</t>
  </si>
  <si>
    <t>Elbląg Gmina</t>
  </si>
  <si>
    <t>Janowo (2 inst.)</t>
  </si>
  <si>
    <t>Instytucja</t>
  </si>
  <si>
    <t xml:space="preserve">Nowotworzone instytucje opieki </t>
  </si>
  <si>
    <t>Przedstawiciel jst</t>
  </si>
  <si>
    <t>Zygmun Tucholski</t>
  </si>
  <si>
    <t>Marcin Ślęzak</t>
  </si>
  <si>
    <t>Mateusz Jaroszewski</t>
  </si>
  <si>
    <t>Dzienny opiekun w m. Węziny na 5 miejsc</t>
  </si>
  <si>
    <t>Dzienny opiekun w Gronowie Elbląskim na 5 miejsc</t>
  </si>
  <si>
    <t>Dorota Małgorzata Wasik</t>
  </si>
  <si>
    <t>Dzienny opiekun na 5 miejsc</t>
  </si>
  <si>
    <t>Krzysztof Dariusz Szulborski</t>
  </si>
  <si>
    <t>Wójt Gminy Elbląg</t>
  </si>
  <si>
    <t>Wójt Gronowa Elbląskiego</t>
  </si>
  <si>
    <t>Wójt Janowa</t>
  </si>
  <si>
    <t>Burmistrz Miłakowa</t>
  </si>
  <si>
    <t>Dzienny opiekun na 8 miejsc</t>
  </si>
  <si>
    <t>Michał Breski</t>
  </si>
  <si>
    <t>Wójt Gminy Płośnica</t>
  </si>
  <si>
    <t>Wójt Gminy Rozogi</t>
  </si>
  <si>
    <t>Wójt Gminy Rychliki</t>
  </si>
  <si>
    <t>Dzienny opiekun w Płośnicy</t>
  </si>
  <si>
    <t>Andrzej Lewandowski</t>
  </si>
  <si>
    <t>Burmistrz Reszla</t>
  </si>
  <si>
    <t>Dzienny opiekun w Reszlu</t>
  </si>
  <si>
    <t>Grzegorz Michał Kaczmarczyk</t>
  </si>
  <si>
    <t>Dzienny opiekun na 5 miejsc w Rozogach</t>
  </si>
  <si>
    <t>Gmina, zawnioskowała również o 16 tys zł na dofinansowanie do funkcjonowania na 2 miesiące</t>
  </si>
  <si>
    <t>Zbigniew Lichuszewski</t>
  </si>
  <si>
    <t>Dzienny opiekun na 5 miejsc w Rejtysach, gm. Rychliki</t>
  </si>
  <si>
    <t>Wójt Gminy Markusy</t>
  </si>
  <si>
    <r>
      <rPr>
        <b/>
        <sz val="12"/>
        <color theme="1"/>
        <rFont val="Calibri"/>
        <family val="2"/>
        <charset val="238"/>
        <scheme val="minor"/>
      </rPr>
      <t>jako jedyni tworzą 2 instytucj</t>
    </r>
    <r>
      <rPr>
        <sz val="12"/>
        <color theme="1"/>
        <rFont val="Calibri"/>
        <family val="2"/>
        <charset val="238"/>
        <scheme val="minor"/>
      </rPr>
      <t>e Dziennego opiekuna, tj w Janowie na 5 miejsc za kwotę 120 000 zł oraz miejscowości Muszaki na 5 miejsc za kwotę 180 000 zł</t>
    </r>
  </si>
  <si>
    <t>funkcja</t>
  </si>
  <si>
    <t>funkcjonowanie</t>
  </si>
  <si>
    <t>Przyznana kwota ogółem</t>
  </si>
  <si>
    <t>Liczba tworzonych miejsc</t>
  </si>
  <si>
    <t>z KPO</t>
  </si>
  <si>
    <t>Przyznana kwota ogółem na zadanie dot. inwestycji tworzenia miejsc, w tym:</t>
  </si>
  <si>
    <t>z budżetu państwa na VAT</t>
  </si>
  <si>
    <t>Następnie podpisana zostanie umowa na funkcjonowanie ze środków FERS na kwotę:</t>
  </si>
  <si>
    <t>Razem 2 Programy:</t>
  </si>
  <si>
    <t>Klub dziecięcy na 12 miejsc</t>
  </si>
  <si>
    <t>żłobek na 24 miejsca</t>
  </si>
  <si>
    <t>Instytucja (nazwa)</t>
  </si>
  <si>
    <t>Klub dziecięcy na 16 miejsc</t>
  </si>
  <si>
    <t>żłobek na 18 miejsc</t>
  </si>
  <si>
    <r>
      <t xml:space="preserve">I. Resortowy program rozwoju instytucji opieki nad dziećmi do lat 3 Aktywny Maluch – </t>
    </r>
    <r>
      <rPr>
        <b/>
        <sz val="18"/>
        <color rgb="FFC00000"/>
        <rFont val="Calibri"/>
        <family val="2"/>
        <charset val="238"/>
        <scheme val="minor"/>
      </rPr>
      <t xml:space="preserve">Pierwszy dzienny opiekun w gminie 2024           </t>
    </r>
    <r>
      <rPr>
        <b/>
        <sz val="18"/>
        <color rgb="FF00206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</t>
    </r>
    <r>
      <rPr>
        <sz val="18"/>
        <color rgb="FF002060"/>
        <rFont val="Calibri"/>
        <family val="2"/>
        <charset val="238"/>
        <scheme val="minor"/>
      </rPr>
      <t xml:space="preserve">I miejsce w Polsce, pod wzgl. przyznanej kwoty - 2 732 000 zł, 10 instytucji w 9 gminach na łącznie </t>
    </r>
    <r>
      <rPr>
        <b/>
        <sz val="18"/>
        <color rgb="FF002060"/>
        <rFont val="Calibri"/>
        <family val="2"/>
        <charset val="238"/>
        <scheme val="minor"/>
      </rPr>
      <t>56 miejsc</t>
    </r>
    <r>
      <rPr>
        <sz val="18"/>
        <color rgb="FF002060"/>
        <rFont val="Calibri"/>
        <family val="2"/>
        <charset val="238"/>
        <scheme val="minor"/>
      </rPr>
      <t xml:space="preserve"> dla najmłodszych</t>
    </r>
  </si>
  <si>
    <r>
      <t xml:space="preserve">II. Program rozwoju instytucji opieki nad dziećmi w wieku do lat 3 </t>
    </r>
    <r>
      <rPr>
        <b/>
        <sz val="18"/>
        <color rgb="FFC00000"/>
        <rFont val="Calibri"/>
        <family val="2"/>
        <charset val="238"/>
        <scheme val="minor"/>
      </rPr>
      <t xml:space="preserve">Aktywny Maluch 2022-2029            </t>
    </r>
    <r>
      <rPr>
        <b/>
        <sz val="18"/>
        <color rgb="FF00206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rgb="FF002060"/>
        <rFont val="Calibri"/>
        <family val="2"/>
        <charset val="238"/>
        <scheme val="minor"/>
      </rPr>
      <t xml:space="preserve"> kolejne 4 gminy stanowiące białe plamy mają zagwarantowane środki z KPOw łącznej kwocie ponad 4 mln zł na utworzenie nowych 56 miejsc opieki,  a następnie zawrzemy kolejne umowy na dodatkowe ponad 2 mln zł z FERS na funkcjonowanie tych instytucji przez 36 m-cy </t>
    </r>
  </si>
  <si>
    <t>Marek Antoni Wolszczak</t>
  </si>
  <si>
    <t>Wójt Gminy Kozłowo</t>
  </si>
  <si>
    <t xml:space="preserve">Sławomir Ambroziak </t>
  </si>
  <si>
    <t>Wójt Gminy Jedwabno</t>
  </si>
  <si>
    <t>Jan Adam Adamowicz</t>
  </si>
  <si>
    <t>Sebastian Cichocki</t>
  </si>
  <si>
    <t>Wójt Gminy Iłowo-Osada</t>
  </si>
  <si>
    <t>Burmistrz Korsze</t>
  </si>
  <si>
    <t xml:space="preserve">Gminy, w których powstaną nowe miejsca opieki nad dziećmi w wieku do lat 3 - otrzymają dofinansowanie krajowe z Resortowego Programu 1 dzienny opiekun w gminie oraz środki z KPO w ramach  5 naboru do Programu Aktywny Maluch 2022-2029.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</si>
</sst>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00%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rgb="FF00206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rgb="FF002060"/>
      <name val="Calibri"/>
      <family val="2"/>
      <charset val="238"/>
      <scheme val="minor"/>
    </font>
    <font>
      <b/>
      <sz val="18"/>
      <color rgb="FFC00000"/>
      <name val="Calibri"/>
      <family val="2"/>
      <charset val="238"/>
      <scheme val="minor"/>
    </font>
    <font>
      <sz val="18"/>
      <color rgb="FF00206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164" fontId="10" fillId="2" borderId="5" xfId="3" applyNumberFormat="1" applyFont="1" applyFill="1" applyBorder="1" applyAlignment="1">
      <alignment horizontal="center" vertical="center" wrapText="1"/>
    </xf>
    <xf numFmtId="164" fontId="10" fillId="2" borderId="1" xfId="3" applyNumberFormat="1" applyFont="1" applyFill="1" applyBorder="1" applyAlignment="1">
      <alignment horizontal="center" vertical="center" wrapText="1"/>
    </xf>
    <xf numFmtId="164" fontId="10" fillId="2" borderId="10" xfId="3" applyNumberFormat="1" applyFont="1" applyFill="1" applyBorder="1" applyAlignment="1">
      <alignment horizontal="center" vertical="center" wrapText="1"/>
    </xf>
    <xf numFmtId="164" fontId="3" fillId="3" borderId="22" xfId="0" applyNumberFormat="1" applyFont="1" applyFill="1" applyBorder="1" applyAlignment="1">
      <alignment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43" fontId="0" fillId="0" borderId="0" xfId="3" applyFont="1"/>
    <xf numFmtId="165" fontId="0" fillId="0" borderId="0" xfId="4" applyNumberFormat="1" applyFont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0" fillId="2" borderId="2" xfId="3" applyNumberFormat="1" applyFont="1" applyFill="1" applyBorder="1" applyAlignment="1">
      <alignment horizontal="center" vertical="center" wrapText="1"/>
    </xf>
    <xf numFmtId="164" fontId="10" fillId="2" borderId="3" xfId="3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 wrapText="1"/>
    </xf>
    <xf numFmtId="0" fontId="3" fillId="4" borderId="22" xfId="0" applyFont="1" applyFill="1" applyBorder="1" applyAlignment="1">
      <alignment horizontal="center" vertical="center" wrapText="1"/>
    </xf>
    <xf numFmtId="43" fontId="3" fillId="3" borderId="22" xfId="3" applyFont="1" applyFill="1" applyBorder="1" applyAlignment="1">
      <alignment vertical="center" wrapText="1"/>
    </xf>
    <xf numFmtId="43" fontId="10" fillId="0" borderId="3" xfId="3" applyFont="1" applyBorder="1"/>
    <xf numFmtId="43" fontId="10" fillId="0" borderId="1" xfId="3" applyFont="1" applyBorder="1"/>
    <xf numFmtId="43" fontId="10" fillId="0" borderId="2" xfId="3" applyFont="1" applyBorder="1"/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43" fontId="10" fillId="5" borderId="5" xfId="3" applyFont="1" applyFill="1" applyBorder="1" applyAlignment="1">
      <alignment horizontal="center" vertical="center" wrapText="1"/>
    </xf>
    <xf numFmtId="43" fontId="10" fillId="5" borderId="1" xfId="3" applyFont="1" applyFill="1" applyBorder="1" applyAlignment="1">
      <alignment horizontal="center" vertical="center" wrapText="1"/>
    </xf>
    <xf numFmtId="43" fontId="10" fillId="5" borderId="10" xfId="3" applyFont="1" applyFill="1" applyBorder="1" applyAlignment="1">
      <alignment horizontal="center" vertical="center" wrapText="1"/>
    </xf>
    <xf numFmtId="43" fontId="3" fillId="3" borderId="24" xfId="3" applyFont="1" applyFill="1" applyBorder="1" applyAlignment="1">
      <alignment vertical="center" wrapText="1"/>
    </xf>
    <xf numFmtId="0" fontId="3" fillId="6" borderId="25" xfId="0" applyFont="1" applyFill="1" applyBorder="1"/>
    <xf numFmtId="164" fontId="3" fillId="6" borderId="26" xfId="0" applyNumberFormat="1" applyFont="1" applyFill="1" applyBorder="1"/>
    <xf numFmtId="0" fontId="3" fillId="6" borderId="26" xfId="0" applyFont="1" applyFill="1" applyBorder="1"/>
    <xf numFmtId="0" fontId="3" fillId="6" borderId="27" xfId="0" applyFont="1" applyFill="1" applyBorder="1" applyAlignment="1">
      <alignment horizontal="center"/>
    </xf>
  </cellXfs>
  <cellStyles count="5">
    <cellStyle name="Dziesiętny" xfId="3" builtinId="3"/>
    <cellStyle name="Normalny" xfId="0" builtinId="0"/>
    <cellStyle name="Normalny 3" xfId="1" xr:uid="{23440061-4A2F-49F1-91CD-63BEB8003F08}"/>
    <cellStyle name="Normalny 4" xfId="2" xr:uid="{E915A319-DC00-47A8-A521-84758814EB96}"/>
    <cellStyle name="Procentowy" xfId="4" builtinId="5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31C3-83BB-448F-94FD-586D5BF93C45}">
  <sheetPr>
    <tabColor rgb="FFFF0000"/>
    <pageSetUpPr fitToPage="1"/>
  </sheetPr>
  <dimension ref="B1:O58"/>
  <sheetViews>
    <sheetView tabSelected="1" view="pageBreakPreview" zoomScale="75" zoomScaleNormal="75" zoomScaleSheetLayoutView="75" workbookViewId="0">
      <pane xSplit="1" ySplit="5" topLeftCell="B6" activePane="bottomRight" state="frozen"/>
      <selection pane="topRight" activeCell="D1" sqref="D1"/>
      <selection pane="bottomLeft" activeCell="A4" sqref="A4"/>
      <selection pane="bottomRight" activeCell="G27" sqref="G27"/>
    </sheetView>
  </sheetViews>
  <sheetFormatPr defaultColWidth="34.5703125" defaultRowHeight="15" x14ac:dyDescent="0.25"/>
  <cols>
    <col min="1" max="1" width="13.85546875" customWidth="1"/>
    <col min="2" max="2" width="10.7109375" customWidth="1"/>
    <col min="4" max="4" width="55.7109375" customWidth="1"/>
    <col min="6" max="6" width="28.85546875" customWidth="1"/>
    <col min="7" max="7" width="58.28515625" customWidth="1"/>
    <col min="8" max="9" width="53.5703125" customWidth="1"/>
    <col min="10" max="10" width="33.28515625" customWidth="1"/>
    <col min="11" max="11" width="43.5703125" customWidth="1"/>
    <col min="12" max="12" width="21" customWidth="1"/>
    <col min="13" max="13" width="8.7109375" customWidth="1"/>
    <col min="14" max="14" width="20.85546875" customWidth="1"/>
  </cols>
  <sheetData>
    <row r="1" spans="2:14" ht="45.75" customHeight="1" x14ac:dyDescent="0.25">
      <c r="B1" s="41" t="s">
        <v>73</v>
      </c>
      <c r="C1" s="41"/>
      <c r="D1" s="41"/>
      <c r="E1" s="41"/>
      <c r="F1" s="41"/>
      <c r="G1" s="41"/>
      <c r="H1" s="41"/>
      <c r="I1" s="41"/>
      <c r="J1" s="41"/>
    </row>
    <row r="2" spans="2:14" ht="45.75" customHeight="1" x14ac:dyDescent="0.25">
      <c r="B2" s="19"/>
      <c r="C2" s="19"/>
      <c r="D2" s="19"/>
      <c r="E2" s="19"/>
      <c r="F2" s="19"/>
      <c r="G2" s="19"/>
      <c r="H2" s="19"/>
      <c r="I2" s="19"/>
      <c r="J2" s="19"/>
    </row>
    <row r="3" spans="2:14" ht="45.75" customHeight="1" x14ac:dyDescent="0.25">
      <c r="B3" s="19"/>
      <c r="C3" s="48" t="s">
        <v>63</v>
      </c>
      <c r="D3" s="48"/>
      <c r="E3" s="48"/>
      <c r="F3" s="48"/>
      <c r="G3" s="48"/>
      <c r="H3" s="48"/>
      <c r="I3" s="48"/>
      <c r="J3" s="19"/>
    </row>
    <row r="4" spans="2:14" ht="15.75" thickBot="1" x14ac:dyDescent="0.3"/>
    <row r="5" spans="2:14" ht="54" customHeight="1" thickBot="1" x14ac:dyDescent="0.3">
      <c r="B5" s="13" t="s">
        <v>10</v>
      </c>
      <c r="C5" s="14" t="s">
        <v>19</v>
      </c>
      <c r="D5" s="14" t="s">
        <v>20</v>
      </c>
      <c r="E5" s="14" t="s">
        <v>49</v>
      </c>
      <c r="F5" s="16" t="s">
        <v>51</v>
      </c>
      <c r="G5" s="16" t="s">
        <v>18</v>
      </c>
      <c r="H5" s="16" t="s">
        <v>50</v>
      </c>
      <c r="I5" s="14" t="s">
        <v>52</v>
      </c>
      <c r="J5" s="15" t="s">
        <v>12</v>
      </c>
    </row>
    <row r="6" spans="2:14" ht="31.5" customHeight="1" x14ac:dyDescent="0.25">
      <c r="B6" s="5">
        <v>1</v>
      </c>
      <c r="C6" s="57" t="s">
        <v>16</v>
      </c>
      <c r="D6" s="10" t="s">
        <v>21</v>
      </c>
      <c r="E6" s="10" t="s">
        <v>29</v>
      </c>
      <c r="F6" s="27">
        <v>300000</v>
      </c>
      <c r="G6" s="25" t="s">
        <v>24</v>
      </c>
      <c r="H6" s="25"/>
      <c r="I6" s="10">
        <v>5</v>
      </c>
      <c r="J6" s="38" t="s">
        <v>14</v>
      </c>
    </row>
    <row r="7" spans="2:14" ht="37.5" customHeight="1" x14ac:dyDescent="0.25">
      <c r="B7" s="8">
        <v>2</v>
      </c>
      <c r="C7" s="58" t="s">
        <v>11</v>
      </c>
      <c r="D7" s="4" t="s">
        <v>22</v>
      </c>
      <c r="E7" s="4" t="s">
        <v>30</v>
      </c>
      <c r="F7" s="28">
        <v>300000</v>
      </c>
      <c r="G7" s="24" t="s">
        <v>25</v>
      </c>
      <c r="H7" s="24"/>
      <c r="I7" s="4">
        <v>5</v>
      </c>
      <c r="J7" s="39"/>
    </row>
    <row r="8" spans="2:14" ht="42.75" customHeight="1" x14ac:dyDescent="0.25">
      <c r="B8" s="44">
        <v>3</v>
      </c>
      <c r="C8" s="59" t="s">
        <v>17</v>
      </c>
      <c r="D8" s="46" t="s">
        <v>23</v>
      </c>
      <c r="E8" s="46" t="s">
        <v>31</v>
      </c>
      <c r="F8" s="49">
        <v>300000</v>
      </c>
      <c r="G8" s="46" t="s">
        <v>48</v>
      </c>
      <c r="H8" s="24"/>
      <c r="I8" s="4">
        <v>5</v>
      </c>
      <c r="J8" s="39"/>
    </row>
    <row r="9" spans="2:14" ht="36.75" customHeight="1" x14ac:dyDescent="0.25">
      <c r="B9" s="45"/>
      <c r="C9" s="60"/>
      <c r="D9" s="47"/>
      <c r="E9" s="47"/>
      <c r="F9" s="50"/>
      <c r="G9" s="47"/>
      <c r="H9" s="24"/>
      <c r="I9" s="4">
        <v>5</v>
      </c>
      <c r="J9" s="39"/>
      <c r="K9" s="1"/>
    </row>
    <row r="10" spans="2:14" ht="23.45" customHeight="1" x14ac:dyDescent="0.25">
      <c r="B10" s="8">
        <v>4</v>
      </c>
      <c r="C10" s="58" t="s">
        <v>2</v>
      </c>
      <c r="D10" s="4" t="s">
        <v>26</v>
      </c>
      <c r="E10" s="4" t="s">
        <v>47</v>
      </c>
      <c r="F10" s="28">
        <v>300000</v>
      </c>
      <c r="G10" s="24" t="s">
        <v>27</v>
      </c>
      <c r="H10" s="24"/>
      <c r="I10" s="4">
        <v>8</v>
      </c>
      <c r="J10" s="39"/>
      <c r="K10" s="1"/>
    </row>
    <row r="11" spans="2:14" ht="26.45" customHeight="1" x14ac:dyDescent="0.25">
      <c r="B11" s="8">
        <v>5</v>
      </c>
      <c r="C11" s="58" t="s">
        <v>7</v>
      </c>
      <c r="D11" s="4" t="s">
        <v>28</v>
      </c>
      <c r="E11" s="4" t="s">
        <v>32</v>
      </c>
      <c r="F11" s="28">
        <v>300000</v>
      </c>
      <c r="G11" s="24" t="s">
        <v>33</v>
      </c>
      <c r="H11" s="24"/>
      <c r="I11" s="4">
        <v>8</v>
      </c>
      <c r="J11" s="39"/>
      <c r="K11" s="1"/>
    </row>
    <row r="12" spans="2:14" ht="62.25" customHeight="1" x14ac:dyDescent="0.25">
      <c r="B12" s="8">
        <v>6</v>
      </c>
      <c r="C12" s="58" t="s">
        <v>1</v>
      </c>
      <c r="D12" s="4" t="s">
        <v>34</v>
      </c>
      <c r="E12" s="4" t="s">
        <v>35</v>
      </c>
      <c r="F12" s="28">
        <v>316000</v>
      </c>
      <c r="G12" s="24" t="s">
        <v>38</v>
      </c>
      <c r="H12" s="24" t="s">
        <v>44</v>
      </c>
      <c r="I12" s="4">
        <v>5</v>
      </c>
      <c r="J12" s="39"/>
    </row>
    <row r="13" spans="2:14" ht="34.5" customHeight="1" x14ac:dyDescent="0.25">
      <c r="B13" s="8">
        <v>7</v>
      </c>
      <c r="C13" s="58" t="s">
        <v>5</v>
      </c>
      <c r="D13" s="4" t="s">
        <v>39</v>
      </c>
      <c r="E13" s="4" t="s">
        <v>40</v>
      </c>
      <c r="F13" s="28">
        <v>300000</v>
      </c>
      <c r="G13" s="24" t="s">
        <v>41</v>
      </c>
      <c r="H13" s="24"/>
      <c r="I13" s="4">
        <v>5</v>
      </c>
      <c r="J13" s="39"/>
    </row>
    <row r="14" spans="2:14" ht="66.75" customHeight="1" x14ac:dyDescent="0.25">
      <c r="B14" s="8">
        <v>8</v>
      </c>
      <c r="C14" s="58" t="s">
        <v>9</v>
      </c>
      <c r="D14" s="4" t="s">
        <v>42</v>
      </c>
      <c r="E14" s="4" t="s">
        <v>36</v>
      </c>
      <c r="F14" s="28">
        <v>316000</v>
      </c>
      <c r="G14" s="24" t="s">
        <v>43</v>
      </c>
      <c r="H14" s="24" t="s">
        <v>44</v>
      </c>
      <c r="I14" s="4">
        <v>5</v>
      </c>
      <c r="J14" s="39"/>
    </row>
    <row r="15" spans="2:14" ht="60.75" customHeight="1" thickBot="1" x14ac:dyDescent="0.3">
      <c r="B15" s="8">
        <v>9</v>
      </c>
      <c r="C15" s="61" t="s">
        <v>3</v>
      </c>
      <c r="D15" s="12" t="s">
        <v>45</v>
      </c>
      <c r="E15" s="12" t="s">
        <v>37</v>
      </c>
      <c r="F15" s="29">
        <v>300000</v>
      </c>
      <c r="G15" s="26" t="s">
        <v>46</v>
      </c>
      <c r="H15" s="24"/>
      <c r="I15" s="12">
        <v>5</v>
      </c>
      <c r="J15" s="40"/>
    </row>
    <row r="16" spans="2:14" ht="24" customHeight="1" thickBot="1" x14ac:dyDescent="0.3">
      <c r="B16" s="36" t="s">
        <v>15</v>
      </c>
      <c r="C16" s="37"/>
      <c r="D16" s="20"/>
      <c r="E16" s="20"/>
      <c r="F16" s="30">
        <f>SUM(F6:F15)</f>
        <v>2732000</v>
      </c>
      <c r="G16" s="17"/>
      <c r="H16" s="17"/>
      <c r="I16" s="20">
        <f>SUM(I6:I15)</f>
        <v>56</v>
      </c>
      <c r="J16" s="18"/>
      <c r="N16">
        <f>65-23</f>
        <v>42</v>
      </c>
    </row>
    <row r="17" spans="2:15" ht="24" customHeight="1" x14ac:dyDescent="0.25">
      <c r="B17" s="21"/>
      <c r="C17" s="21"/>
      <c r="D17" s="21"/>
      <c r="E17" s="21"/>
      <c r="F17" s="23"/>
      <c r="G17" s="22"/>
      <c r="H17" s="22"/>
      <c r="I17" s="22"/>
      <c r="J17" s="22"/>
    </row>
    <row r="18" spans="2:15" ht="24" customHeight="1" x14ac:dyDescent="0.25">
      <c r="B18" s="21"/>
      <c r="C18" s="21"/>
      <c r="D18" s="21"/>
      <c r="E18" s="21"/>
      <c r="F18" s="23"/>
      <c r="G18" s="22"/>
      <c r="H18" s="22"/>
      <c r="I18" s="22"/>
      <c r="J18" s="22"/>
    </row>
    <row r="19" spans="2:15" ht="80.25" customHeight="1" thickBot="1" x14ac:dyDescent="0.3">
      <c r="B19" s="3"/>
      <c r="C19" s="48" t="s">
        <v>64</v>
      </c>
      <c r="D19" s="48"/>
      <c r="E19" s="48"/>
      <c r="F19" s="48"/>
      <c r="G19" s="48"/>
      <c r="H19" s="48"/>
      <c r="I19" s="48"/>
      <c r="J19" s="2"/>
    </row>
    <row r="20" spans="2:15" ht="62.25" customHeight="1" thickBot="1" x14ac:dyDescent="0.3">
      <c r="B20" s="13" t="s">
        <v>10</v>
      </c>
      <c r="C20" s="14" t="s">
        <v>19</v>
      </c>
      <c r="D20" s="14" t="s">
        <v>20</v>
      </c>
      <c r="E20" s="14" t="s">
        <v>49</v>
      </c>
      <c r="F20" s="16" t="s">
        <v>60</v>
      </c>
      <c r="G20" s="16" t="s">
        <v>52</v>
      </c>
      <c r="H20" s="52" t="s">
        <v>54</v>
      </c>
      <c r="I20" s="31" t="s">
        <v>53</v>
      </c>
      <c r="J20" s="32" t="s">
        <v>55</v>
      </c>
      <c r="K20" s="32" t="s">
        <v>56</v>
      </c>
      <c r="L20" s="33" t="s">
        <v>12</v>
      </c>
    </row>
    <row r="21" spans="2:15" ht="24" customHeight="1" x14ac:dyDescent="0.3">
      <c r="B21" s="5">
        <v>1</v>
      </c>
      <c r="C21" s="6" t="s">
        <v>0</v>
      </c>
      <c r="D21" s="6" t="s">
        <v>70</v>
      </c>
      <c r="E21" s="6" t="s">
        <v>71</v>
      </c>
      <c r="F21" s="6" t="s">
        <v>58</v>
      </c>
      <c r="G21" s="62">
        <v>12</v>
      </c>
      <c r="H21" s="54">
        <f>I21+J21</f>
        <v>849113.28</v>
      </c>
      <c r="I21" s="66">
        <v>690336</v>
      </c>
      <c r="J21" s="54">
        <v>158777.28</v>
      </c>
      <c r="K21" s="54">
        <v>361152</v>
      </c>
      <c r="L21" s="42" t="s">
        <v>13</v>
      </c>
      <c r="N21" s="34">
        <f>G25*836*36</f>
        <v>2106720</v>
      </c>
      <c r="O21" s="35"/>
    </row>
    <row r="22" spans="2:15" ht="23.45" customHeight="1" x14ac:dyDescent="0.3">
      <c r="B22" s="8">
        <v>2</v>
      </c>
      <c r="C22" s="7" t="s">
        <v>8</v>
      </c>
      <c r="D22" s="7" t="s">
        <v>67</v>
      </c>
      <c r="E22" s="7" t="s">
        <v>68</v>
      </c>
      <c r="F22" s="7" t="s">
        <v>59</v>
      </c>
      <c r="G22" s="63">
        <v>24</v>
      </c>
      <c r="H22" s="55">
        <f>I22+J22</f>
        <v>1698226.56</v>
      </c>
      <c r="I22" s="67">
        <v>1380672</v>
      </c>
      <c r="J22" s="55">
        <v>317554.56</v>
      </c>
      <c r="K22" s="55">
        <v>722304</v>
      </c>
      <c r="L22" s="43"/>
      <c r="O22" s="35"/>
    </row>
    <row r="23" spans="2:15" ht="29.1" customHeight="1" x14ac:dyDescent="0.3">
      <c r="B23" s="8">
        <v>3</v>
      </c>
      <c r="C23" s="7" t="s">
        <v>4</v>
      </c>
      <c r="D23" s="7" t="s">
        <v>69</v>
      </c>
      <c r="E23" s="7" t="s">
        <v>72</v>
      </c>
      <c r="F23" s="7" t="s">
        <v>61</v>
      </c>
      <c r="G23" s="63">
        <v>16</v>
      </c>
      <c r="H23" s="55">
        <f>I23+J23</f>
        <v>1132151.04</v>
      </c>
      <c r="I23" s="67">
        <v>920448</v>
      </c>
      <c r="J23" s="55">
        <v>211703.04000000001</v>
      </c>
      <c r="K23" s="55">
        <v>481536</v>
      </c>
      <c r="L23" s="43"/>
      <c r="O23" s="35"/>
    </row>
    <row r="24" spans="2:15" ht="20.45" customHeight="1" thickBot="1" x14ac:dyDescent="0.35">
      <c r="B24" s="11">
        <v>4</v>
      </c>
      <c r="C24" s="9" t="s">
        <v>6</v>
      </c>
      <c r="D24" s="9" t="s">
        <v>65</v>
      </c>
      <c r="E24" s="9" t="s">
        <v>66</v>
      </c>
      <c r="F24" s="9" t="s">
        <v>62</v>
      </c>
      <c r="G24" s="64">
        <v>18</v>
      </c>
      <c r="H24" s="56">
        <f>I24+J24</f>
        <v>1273669.92</v>
      </c>
      <c r="I24" s="68">
        <v>1035504</v>
      </c>
      <c r="J24" s="55">
        <v>238165.92</v>
      </c>
      <c r="K24" s="55">
        <v>541728</v>
      </c>
      <c r="L24" s="43"/>
      <c r="O24" s="35"/>
    </row>
    <row r="25" spans="2:15" ht="39.75" customHeight="1" thickBot="1" x14ac:dyDescent="0.3">
      <c r="B25" s="36" t="s">
        <v>15</v>
      </c>
      <c r="C25" s="37"/>
      <c r="D25" s="20"/>
      <c r="E25" s="20"/>
      <c r="F25" s="17"/>
      <c r="G25" s="65">
        <f>SUM(G21:G24)</f>
        <v>70</v>
      </c>
      <c r="H25" s="53">
        <f>SUM(H21:H24)</f>
        <v>4953160.8</v>
      </c>
      <c r="I25" s="69">
        <f>SUM(I21:I24)</f>
        <v>4026960</v>
      </c>
      <c r="J25" s="69">
        <f t="shared" ref="J25:M25" si="0">SUM(J21:J24)</f>
        <v>926200.8</v>
      </c>
      <c r="K25" s="69">
        <f t="shared" si="0"/>
        <v>2106720</v>
      </c>
      <c r="L25" s="30">
        <f t="shared" si="0"/>
        <v>0</v>
      </c>
      <c r="M25" s="51">
        <f t="shared" si="0"/>
        <v>0</v>
      </c>
    </row>
    <row r="26" spans="2:15" ht="15.75" thickBot="1" x14ac:dyDescent="0.3"/>
    <row r="27" spans="2:15" ht="19.5" thickBot="1" x14ac:dyDescent="0.35">
      <c r="D27" s="70" t="s">
        <v>57</v>
      </c>
      <c r="E27" s="71">
        <f>H25+F16</f>
        <v>7685160.7999999998</v>
      </c>
      <c r="F27" s="72"/>
      <c r="G27" s="73">
        <f>I16+G25</f>
        <v>126</v>
      </c>
    </row>
    <row r="32" spans="2:15" ht="22.9" customHeight="1" x14ac:dyDescent="0.25"/>
    <row r="33" ht="21" customHeight="1" x14ac:dyDescent="0.25"/>
    <row r="34" ht="21" customHeight="1" x14ac:dyDescent="0.25"/>
    <row r="35" ht="21" customHeight="1" x14ac:dyDescent="0.25"/>
    <row r="36" ht="21" customHeight="1" x14ac:dyDescent="0.25"/>
    <row r="37" ht="21" customHeight="1" x14ac:dyDescent="0.25"/>
    <row r="38" ht="21" customHeight="1" x14ac:dyDescent="0.25"/>
    <row r="39" ht="21" customHeight="1" x14ac:dyDescent="0.25"/>
    <row r="40" ht="21" customHeight="1" x14ac:dyDescent="0.25"/>
    <row r="41" ht="21" customHeight="1" x14ac:dyDescent="0.25"/>
    <row r="42" ht="21" customHeight="1" x14ac:dyDescent="0.25"/>
    <row r="43" ht="21" customHeight="1" x14ac:dyDescent="0.25"/>
    <row r="44" ht="21" customHeight="1" x14ac:dyDescent="0.25"/>
    <row r="45" ht="21" customHeight="1" x14ac:dyDescent="0.25"/>
    <row r="46" ht="21" customHeight="1" x14ac:dyDescent="0.25"/>
    <row r="47" ht="21" customHeight="1" x14ac:dyDescent="0.25"/>
    <row r="48" ht="21" customHeight="1" x14ac:dyDescent="0.25"/>
    <row r="49" ht="21" customHeight="1" x14ac:dyDescent="0.25"/>
    <row r="50" ht="21" customHeight="1" x14ac:dyDescent="0.25"/>
    <row r="51" ht="21" customHeight="1" x14ac:dyDescent="0.25"/>
    <row r="52" ht="21" customHeight="1" x14ac:dyDescent="0.25"/>
    <row r="53" ht="21" customHeight="1" x14ac:dyDescent="0.25"/>
    <row r="54" ht="21" customHeight="1" x14ac:dyDescent="0.25"/>
    <row r="55" ht="21" customHeight="1" x14ac:dyDescent="0.25"/>
    <row r="58" ht="62.25" customHeight="1" x14ac:dyDescent="0.25"/>
  </sheetData>
  <mergeCells count="13">
    <mergeCell ref="B25:C25"/>
    <mergeCell ref="J6:J15"/>
    <mergeCell ref="B16:C16"/>
    <mergeCell ref="B1:J1"/>
    <mergeCell ref="L21:L24"/>
    <mergeCell ref="B8:B9"/>
    <mergeCell ref="C8:C9"/>
    <mergeCell ref="D8:D9"/>
    <mergeCell ref="E8:E9"/>
    <mergeCell ref="G8:G9"/>
    <mergeCell ref="C3:I3"/>
    <mergeCell ref="F8:F9"/>
    <mergeCell ref="C19:I19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białe plamy alfabetycznie) (2)</vt:lpstr>
      <vt:lpstr>'białe plamy alfabetycznie) (2)'!Obszar_wydruku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Gapon</dc:creator>
  <cp:lastModifiedBy>Anna Koroś-Czubak</cp:lastModifiedBy>
  <cp:lastPrinted>2024-10-18T06:40:21Z</cp:lastPrinted>
  <dcterms:created xsi:type="dcterms:W3CDTF">2024-03-06T11:49:26Z</dcterms:created>
  <dcterms:modified xsi:type="dcterms:W3CDTF">2024-10-18T10:47:16Z</dcterms:modified>
</cp:coreProperties>
</file>