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92.168.0.17\ea-zp\PISMA\2020\2600.źródła zaopatrzenia\42.dostawa mebli do sekretariatu\"/>
    </mc:Choice>
  </mc:AlternateContent>
  <xr:revisionPtr revIDLastSave="0" documentId="13_ncr:1_{EC937048-D8AB-45FA-914D-4A9F889F946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Arkusz1" sheetId="1" r:id="rId1"/>
  </sheets>
  <definedNames>
    <definedName name="_xlnm.Print_Titles" localSheetId="0">Arkusz1!$8:$9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45" i="1" l="1"/>
  <c r="F45" i="1" s="1"/>
  <c r="H45" i="1" s="1"/>
  <c r="I45" i="1" s="1"/>
  <c r="E42" i="1"/>
  <c r="F42" i="1" s="1"/>
  <c r="H42" i="1" s="1"/>
  <c r="I42" i="1" s="1"/>
  <c r="F38" i="1"/>
  <c r="E33" i="1"/>
  <c r="F33" i="1" s="1"/>
  <c r="H33" i="1" s="1"/>
  <c r="I33" i="1" s="1"/>
  <c r="E21" i="1"/>
  <c r="F21" i="1" s="1"/>
  <c r="H21" i="1" s="1"/>
  <c r="I21" i="1" s="1"/>
  <c r="E16" i="1"/>
  <c r="F16" i="1" s="1"/>
  <c r="H16" i="1" s="1"/>
  <c r="I16" i="1" s="1"/>
  <c r="E11" i="1"/>
  <c r="F11" i="1" s="1"/>
  <c r="H11" i="1" s="1"/>
  <c r="I11" i="1" s="1"/>
  <c r="H38" i="1" l="1"/>
  <c r="I38" i="1" s="1"/>
  <c r="I48" i="1" s="1"/>
  <c r="F48" i="1"/>
</calcChain>
</file>

<file path=xl/sharedStrings.xml><?xml version="1.0" encoding="utf-8"?>
<sst xmlns="http://schemas.openxmlformats.org/spreadsheetml/2006/main" count="120" uniqueCount="81">
  <si>
    <t>LP</t>
  </si>
  <si>
    <t>Jednostka miary</t>
  </si>
  <si>
    <t>Nazwa mebla/elementu (króki opis)</t>
  </si>
  <si>
    <t>1.a</t>
  </si>
  <si>
    <t>Biurko (2500x750x850mm, cokół h 100mm)</t>
  </si>
  <si>
    <t>korpus biurka dąb craft złoty K003</t>
  </si>
  <si>
    <t>1.b</t>
  </si>
  <si>
    <t>kontenerek z szufladami 400x640x580 mm, zamek 1 szt.</t>
  </si>
  <si>
    <t>1.c</t>
  </si>
  <si>
    <t>BLUM tandembox antaro białe</t>
  </si>
  <si>
    <t>kpl.</t>
  </si>
  <si>
    <t>szt.</t>
  </si>
  <si>
    <t>1.d</t>
  </si>
  <si>
    <t>Cena jednostkowa netto</t>
  </si>
  <si>
    <t>Wartość netto</t>
  </si>
  <si>
    <t>Cena jednostkowa brutto</t>
  </si>
  <si>
    <t>Wartość brutto</t>
  </si>
  <si>
    <t>VAT (%)</t>
  </si>
  <si>
    <t>Ilość</t>
  </si>
  <si>
    <t>2.a</t>
  </si>
  <si>
    <t>uchwyt TECHNO aluminum 210</t>
  </si>
  <si>
    <t>2.b</t>
  </si>
  <si>
    <t>2.c</t>
  </si>
  <si>
    <t>2.d</t>
  </si>
  <si>
    <t>BLUM tandembox antaro białe 65kg</t>
  </si>
  <si>
    <t>blat HPL 600x38 dąb craft złowt K003</t>
  </si>
  <si>
    <t>mb</t>
  </si>
  <si>
    <t>Komoda (1650x815x600 mm)</t>
  </si>
  <si>
    <t>Meblościanka (4120x2050x450/600 mm)</t>
  </si>
  <si>
    <t>3.a</t>
  </si>
  <si>
    <t>3.b</t>
  </si>
  <si>
    <t>3.c</t>
  </si>
  <si>
    <t>3.d</t>
  </si>
  <si>
    <t>3.e</t>
  </si>
  <si>
    <t>3.f</t>
  </si>
  <si>
    <t>3.g</t>
  </si>
  <si>
    <t>3.h</t>
  </si>
  <si>
    <t>szafka dolna z szufladami 960x815x450 mm, uchwyt techno</t>
  </si>
  <si>
    <t>komin 5 półek 400x1950x450 mm</t>
  </si>
  <si>
    <t>komin 1 półka oraz drążek wysuwany gł. 400 mm, 600x2050x580 mm</t>
  </si>
  <si>
    <t>szafka kominowa zabudowa chłodziarki z pólkami 600x2050x580 mm, kratka wentylacyjna czarna 2 szt.</t>
  </si>
  <si>
    <t>komin pod szafkę zlewową 800x2050x450 mm</t>
  </si>
  <si>
    <t>zlewozmywak stalowy ROYAL, wpuszczany w blat, stal nierdzewna, matowy (48x35 cm, głębokość komory 18 cm)</t>
  </si>
  <si>
    <t>bateria ścienna EIDAR</t>
  </si>
  <si>
    <t>pion maskujący płyta meblowa biała 81681 SM</t>
  </si>
  <si>
    <t>3.i</t>
  </si>
  <si>
    <t>3.j</t>
  </si>
  <si>
    <t>blat płyta meblowa dąb craft złoty K002 36mm</t>
  </si>
  <si>
    <t>maskownice w kolorze dąb craft złowty (cokoły, elementy widoczne 36 mm)</t>
  </si>
  <si>
    <r>
      <t xml:space="preserve">MAŁE BIURO
</t>
    </r>
    <r>
      <rPr>
        <sz val="12"/>
        <color theme="1"/>
        <rFont val="Calibri"/>
        <family val="2"/>
        <charset val="238"/>
        <scheme val="minor"/>
      </rPr>
      <t>(fronty: płyta meblowa BIAŁA 8681 SM Kronospan, kopusy: płyta meblowa BIAŁA 8681 SM, elementy widoczne: płyta meblowa K003)</t>
    </r>
  </si>
  <si>
    <t>Meblościanka</t>
  </si>
  <si>
    <t>4.a</t>
  </si>
  <si>
    <t>4.b</t>
  </si>
  <si>
    <t>4.c</t>
  </si>
  <si>
    <t>4.d</t>
  </si>
  <si>
    <t>szafka dolna 550x736x580 mm</t>
  </si>
  <si>
    <t>szafka kominowa z półkami i drązkiem chrom 600x2100x580 mm</t>
  </si>
  <si>
    <t>szafka dolna z szufladami 800x736x580 mm</t>
  </si>
  <si>
    <t>blat HPL 600x38 dąb craft złoty K003</t>
  </si>
  <si>
    <t>Biurko (1550x740x800 mm)</t>
  </si>
  <si>
    <t>5.a</t>
  </si>
  <si>
    <t>blat płyta meblowa dąb craft złoty K003 36 mm</t>
  </si>
  <si>
    <t>5.b</t>
  </si>
  <si>
    <t>5.c</t>
  </si>
  <si>
    <t>Półki na kwiaty</t>
  </si>
  <si>
    <t>6.a</t>
  </si>
  <si>
    <t>półka 300x300x36 płyta meblowa dąb craft złoty K003, podpórka)</t>
  </si>
  <si>
    <t>6.b</t>
  </si>
  <si>
    <t>Transport i montaż</t>
  </si>
  <si>
    <t>7.a</t>
  </si>
  <si>
    <t>Koszty transportu</t>
  </si>
  <si>
    <t>7.b</t>
  </si>
  <si>
    <t>Koszty montażu wszystkich elementów</t>
  </si>
  <si>
    <t>RAZEM</t>
  </si>
  <si>
    <t>x</t>
  </si>
  <si>
    <t>FORMULARZ ASORTYMENTOWY</t>
  </si>
  <si>
    <t>….............................................</t>
  </si>
  <si>
    <t>/pieczęć Oferenta/</t>
  </si>
  <si>
    <r>
      <t xml:space="preserve">SEKRETARIAT
</t>
    </r>
    <r>
      <rPr>
        <sz val="12"/>
        <color theme="1"/>
        <rFont val="Calibri"/>
        <family val="2"/>
        <scheme val="minor"/>
      </rPr>
      <t>(fronty: płyta meblowa BIAŁA 8681 SM Kronospan, korpusy: płyta meblowa BIAŁA 8681 SM, elementy widoczne: płyta meblowa K003)</t>
    </r>
  </si>
  <si>
    <t>…......................................................................</t>
  </si>
  <si>
    <t>/podpis i pieczątka osoby upowaznionej/osób upoważnionych/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</si>
</sst>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1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wrapText="1"/>
    </xf>
    <xf numFmtId="0" fontId="3" fillId="0" borderId="1" xfId="0" applyNumberFormat="1" applyFont="1" applyBorder="1" applyAlignment="1" applyProtection="1">
      <alignment horizontal="center"/>
    </xf>
    <xf numFmtId="4" fontId="2" fillId="0" borderId="2" xfId="0" applyNumberFormat="1" applyFont="1" applyBorder="1" applyAlignment="1" applyProtection="1">
      <alignment horizontal="center" vertical="center"/>
    </xf>
    <xf numFmtId="4" fontId="2" fillId="0" borderId="3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</xf>
    <xf numFmtId="4" fontId="5" fillId="0" borderId="3" xfId="0" applyNumberFormat="1" applyFont="1" applyBorder="1" applyAlignment="1" applyProtection="1">
      <alignment horizontal="center" vertical="center"/>
    </xf>
    <xf numFmtId="4" fontId="5" fillId="0" borderId="4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quotePrefix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alignment horizontal="center" vertical="center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2" xfId="0" applyNumberFormat="1" applyFont="1" applyBorder="1" applyAlignment="1" applyProtection="1">
      <alignment horizontal="center" vertical="center"/>
      <protection locked="0"/>
    </xf>
    <xf numFmtId="9" fontId="2" fillId="0" borderId="3" xfId="0" applyNumberFormat="1" applyFont="1" applyBorder="1" applyAlignment="1" applyProtection="1">
      <alignment horizontal="center" vertical="center"/>
      <protection locked="0"/>
    </xf>
    <xf numFmtId="9" fontId="2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54"/>
  <sheetViews>
    <sheetView tabSelected="1" zoomScale="75" zoomScaleNormal="75" workbookViewId="0">
      <selection activeCell="E23" sqref="E23"/>
    </sheetView>
  </sheetViews>
  <sheetFormatPr defaultRowHeight="15.6" x14ac:dyDescent="0.3"/>
  <cols>
    <col min="1" max="1" width="6" style="14" bestFit="1" customWidth="1"/>
    <col min="2" max="2" width="59.6640625" style="15" customWidth="1"/>
    <col min="3" max="3" width="11.21875" style="16" customWidth="1"/>
    <col min="4" max="4" width="5.88671875" style="16" customWidth="1"/>
    <col min="5" max="9" width="12.77734375" style="16" customWidth="1"/>
    <col min="10" max="16384" width="8.88671875" style="16"/>
  </cols>
  <sheetData>
    <row r="4" spans="1:9" x14ac:dyDescent="0.3">
      <c r="A4" s="38" t="s">
        <v>76</v>
      </c>
      <c r="B4" s="38"/>
    </row>
    <row r="5" spans="1:9" x14ac:dyDescent="0.3">
      <c r="A5" s="39" t="s">
        <v>77</v>
      </c>
      <c r="B5" s="40"/>
    </row>
    <row r="8" spans="1:9" ht="21" x14ac:dyDescent="0.3">
      <c r="A8" s="35" t="s">
        <v>75</v>
      </c>
      <c r="B8" s="36"/>
      <c r="C8" s="36"/>
      <c r="D8" s="36"/>
      <c r="E8" s="36"/>
      <c r="F8" s="36"/>
      <c r="G8" s="36"/>
      <c r="H8" s="36"/>
      <c r="I8" s="37"/>
    </row>
    <row r="9" spans="1:9" s="17" customFormat="1" ht="46.8" x14ac:dyDescent="0.3">
      <c r="A9" s="22" t="s">
        <v>0</v>
      </c>
      <c r="B9" s="22" t="s">
        <v>2</v>
      </c>
      <c r="C9" s="22" t="s">
        <v>1</v>
      </c>
      <c r="D9" s="22" t="s">
        <v>18</v>
      </c>
      <c r="E9" s="22" t="s">
        <v>13</v>
      </c>
      <c r="F9" s="22" t="s">
        <v>14</v>
      </c>
      <c r="G9" s="22" t="s">
        <v>17</v>
      </c>
      <c r="H9" s="22" t="s">
        <v>15</v>
      </c>
      <c r="I9" s="22" t="s">
        <v>16</v>
      </c>
    </row>
    <row r="10" spans="1:9" ht="30.6" customHeight="1" x14ac:dyDescent="0.3">
      <c r="A10" s="25" t="s">
        <v>78</v>
      </c>
      <c r="B10" s="26"/>
      <c r="C10" s="26"/>
      <c r="D10" s="26"/>
      <c r="E10" s="26"/>
      <c r="F10" s="26"/>
      <c r="G10" s="26"/>
      <c r="H10" s="26"/>
      <c r="I10" s="26"/>
    </row>
    <row r="11" spans="1:9" s="18" customFormat="1" x14ac:dyDescent="0.3">
      <c r="A11" s="1">
        <v>1</v>
      </c>
      <c r="B11" s="2" t="s">
        <v>4</v>
      </c>
      <c r="C11" s="5" t="s">
        <v>10</v>
      </c>
      <c r="D11" s="5">
        <v>1</v>
      </c>
      <c r="E11" s="6">
        <f>E12+E13+(E14*D14)+(E15*D15)</f>
        <v>0</v>
      </c>
      <c r="F11" s="23">
        <f>E11*D11</f>
        <v>0</v>
      </c>
      <c r="G11" s="45"/>
      <c r="H11" s="23">
        <f>(F11*G11)+F11</f>
        <v>0</v>
      </c>
      <c r="I11" s="24">
        <f>H11*D11</f>
        <v>0</v>
      </c>
    </row>
    <row r="12" spans="1:9" s="20" customFormat="1" ht="13.8" x14ac:dyDescent="0.3">
      <c r="A12" s="8" t="s">
        <v>3</v>
      </c>
      <c r="B12" s="9" t="s">
        <v>5</v>
      </c>
      <c r="C12" s="10" t="s">
        <v>10</v>
      </c>
      <c r="D12" s="10">
        <v>1</v>
      </c>
      <c r="E12" s="19"/>
      <c r="F12" s="23"/>
      <c r="G12" s="45"/>
      <c r="H12" s="23"/>
      <c r="I12" s="24"/>
    </row>
    <row r="13" spans="1:9" s="20" customFormat="1" ht="13.8" x14ac:dyDescent="0.3">
      <c r="A13" s="11" t="s">
        <v>6</v>
      </c>
      <c r="B13" s="9" t="s">
        <v>7</v>
      </c>
      <c r="C13" s="10" t="s">
        <v>11</v>
      </c>
      <c r="D13" s="10">
        <v>1</v>
      </c>
      <c r="E13" s="19"/>
      <c r="F13" s="23"/>
      <c r="G13" s="45"/>
      <c r="H13" s="23"/>
      <c r="I13" s="24"/>
    </row>
    <row r="14" spans="1:9" s="20" customFormat="1" ht="13.8" x14ac:dyDescent="0.3">
      <c r="A14" s="11" t="s">
        <v>8</v>
      </c>
      <c r="B14" s="9" t="s">
        <v>9</v>
      </c>
      <c r="C14" s="10" t="s">
        <v>10</v>
      </c>
      <c r="D14" s="10">
        <v>4</v>
      </c>
      <c r="E14" s="19"/>
      <c r="F14" s="23"/>
      <c r="G14" s="45"/>
      <c r="H14" s="23"/>
      <c r="I14" s="24"/>
    </row>
    <row r="15" spans="1:9" s="20" customFormat="1" ht="13.8" x14ac:dyDescent="0.3">
      <c r="A15" s="11" t="s">
        <v>12</v>
      </c>
      <c r="B15" s="9" t="s">
        <v>20</v>
      </c>
      <c r="C15" s="10" t="s">
        <v>11</v>
      </c>
      <c r="D15" s="10">
        <v>4</v>
      </c>
      <c r="E15" s="19"/>
      <c r="F15" s="23"/>
      <c r="G15" s="45"/>
      <c r="H15" s="23"/>
      <c r="I15" s="24"/>
    </row>
    <row r="16" spans="1:9" x14ac:dyDescent="0.3">
      <c r="A16" s="1">
        <v>2</v>
      </c>
      <c r="B16" s="2" t="s">
        <v>27</v>
      </c>
      <c r="C16" s="3" t="s">
        <v>10</v>
      </c>
      <c r="D16" s="3">
        <v>1</v>
      </c>
      <c r="E16" s="4">
        <f>(E17*D17)+(E18*D18)+(E19*D19)+(D20*E20)</f>
        <v>0</v>
      </c>
      <c r="F16" s="23">
        <f>E16*D16</f>
        <v>0</v>
      </c>
      <c r="G16" s="45"/>
      <c r="H16" s="23">
        <f>(F16*G16)+F16</f>
        <v>0</v>
      </c>
      <c r="I16" s="24">
        <f>H16*D16</f>
        <v>0</v>
      </c>
    </row>
    <row r="17" spans="1:9" s="20" customFormat="1" ht="13.8" x14ac:dyDescent="0.3">
      <c r="A17" s="11" t="s">
        <v>19</v>
      </c>
      <c r="B17" s="9" t="s">
        <v>37</v>
      </c>
      <c r="C17" s="10" t="s">
        <v>11</v>
      </c>
      <c r="D17" s="10">
        <v>2</v>
      </c>
      <c r="E17" s="19"/>
      <c r="F17" s="23"/>
      <c r="G17" s="45"/>
      <c r="H17" s="23"/>
      <c r="I17" s="24"/>
    </row>
    <row r="18" spans="1:9" s="20" customFormat="1" ht="13.8" x14ac:dyDescent="0.3">
      <c r="A18" s="11" t="s">
        <v>21</v>
      </c>
      <c r="B18" s="9" t="s">
        <v>9</v>
      </c>
      <c r="C18" s="10" t="s">
        <v>10</v>
      </c>
      <c r="D18" s="10">
        <v>2</v>
      </c>
      <c r="E18" s="19"/>
      <c r="F18" s="23"/>
      <c r="G18" s="45"/>
      <c r="H18" s="23"/>
      <c r="I18" s="24"/>
    </row>
    <row r="19" spans="1:9" s="20" customFormat="1" ht="13.8" x14ac:dyDescent="0.3">
      <c r="A19" s="11" t="s">
        <v>22</v>
      </c>
      <c r="B19" s="9" t="s">
        <v>24</v>
      </c>
      <c r="C19" s="10" t="s">
        <v>10</v>
      </c>
      <c r="D19" s="10">
        <v>4</v>
      </c>
      <c r="E19" s="19"/>
      <c r="F19" s="23"/>
      <c r="G19" s="45"/>
      <c r="H19" s="23"/>
      <c r="I19" s="24"/>
    </row>
    <row r="20" spans="1:9" s="20" customFormat="1" ht="13.8" x14ac:dyDescent="0.3">
      <c r="A20" s="11" t="s">
        <v>23</v>
      </c>
      <c r="B20" s="9" t="s">
        <v>25</v>
      </c>
      <c r="C20" s="10" t="s">
        <v>26</v>
      </c>
      <c r="D20" s="12">
        <v>1.68</v>
      </c>
      <c r="E20" s="19"/>
      <c r="F20" s="23"/>
      <c r="G20" s="45"/>
      <c r="H20" s="23"/>
      <c r="I20" s="24"/>
    </row>
    <row r="21" spans="1:9" x14ac:dyDescent="0.3">
      <c r="A21" s="1">
        <v>3</v>
      </c>
      <c r="B21" s="2" t="s">
        <v>28</v>
      </c>
      <c r="C21" s="3" t="s">
        <v>10</v>
      </c>
      <c r="D21" s="3">
        <v>1</v>
      </c>
      <c r="E21" s="4">
        <f>SUM(E22:E31)</f>
        <v>0</v>
      </c>
      <c r="F21" s="23">
        <f>E21*D21</f>
        <v>0</v>
      </c>
      <c r="G21" s="45"/>
      <c r="H21" s="23">
        <f>(F21*G21)+F21</f>
        <v>0</v>
      </c>
      <c r="I21" s="24">
        <f>H21*D21</f>
        <v>0</v>
      </c>
    </row>
    <row r="22" spans="1:9" s="20" customFormat="1" ht="13.8" x14ac:dyDescent="0.3">
      <c r="A22" s="11" t="s">
        <v>29</v>
      </c>
      <c r="B22" s="9" t="s">
        <v>37</v>
      </c>
      <c r="C22" s="10" t="s">
        <v>11</v>
      </c>
      <c r="D22" s="10">
        <v>1</v>
      </c>
      <c r="E22" s="19"/>
      <c r="F22" s="23"/>
      <c r="G22" s="45"/>
      <c r="H22" s="23"/>
      <c r="I22" s="24"/>
    </row>
    <row r="23" spans="1:9" s="20" customFormat="1" ht="13.8" x14ac:dyDescent="0.3">
      <c r="A23" s="11" t="s">
        <v>30</v>
      </c>
      <c r="B23" s="9" t="s">
        <v>38</v>
      </c>
      <c r="C23" s="10" t="s">
        <v>11</v>
      </c>
      <c r="D23" s="10">
        <v>1</v>
      </c>
      <c r="E23" s="19"/>
      <c r="F23" s="23"/>
      <c r="G23" s="45"/>
      <c r="H23" s="23"/>
      <c r="I23" s="24"/>
    </row>
    <row r="24" spans="1:9" s="20" customFormat="1" ht="13.8" x14ac:dyDescent="0.3">
      <c r="A24" s="11" t="s">
        <v>31</v>
      </c>
      <c r="B24" s="9" t="s">
        <v>39</v>
      </c>
      <c r="C24" s="10" t="s">
        <v>11</v>
      </c>
      <c r="D24" s="10">
        <v>1</v>
      </c>
      <c r="E24" s="19"/>
      <c r="F24" s="23"/>
      <c r="G24" s="45"/>
      <c r="H24" s="23"/>
      <c r="I24" s="24"/>
    </row>
    <row r="25" spans="1:9" s="20" customFormat="1" ht="27.6" x14ac:dyDescent="0.3">
      <c r="A25" s="11" t="s">
        <v>32</v>
      </c>
      <c r="B25" s="9" t="s">
        <v>40</v>
      </c>
      <c r="C25" s="10" t="s">
        <v>10</v>
      </c>
      <c r="D25" s="10">
        <v>1</v>
      </c>
      <c r="E25" s="19"/>
      <c r="F25" s="23"/>
      <c r="G25" s="45"/>
      <c r="H25" s="23"/>
      <c r="I25" s="24"/>
    </row>
    <row r="26" spans="1:9" s="20" customFormat="1" ht="13.8" x14ac:dyDescent="0.3">
      <c r="A26" s="11" t="s">
        <v>33</v>
      </c>
      <c r="B26" s="9" t="s">
        <v>41</v>
      </c>
      <c r="C26" s="10" t="s">
        <v>11</v>
      </c>
      <c r="D26" s="10">
        <v>1</v>
      </c>
      <c r="E26" s="19"/>
      <c r="F26" s="23"/>
      <c r="G26" s="45"/>
      <c r="H26" s="23"/>
      <c r="I26" s="24"/>
    </row>
    <row r="27" spans="1:9" s="20" customFormat="1" ht="27.6" x14ac:dyDescent="0.3">
      <c r="A27" s="11" t="s">
        <v>34</v>
      </c>
      <c r="B27" s="9" t="s">
        <v>42</v>
      </c>
      <c r="C27" s="10" t="s">
        <v>11</v>
      </c>
      <c r="D27" s="10">
        <v>1</v>
      </c>
      <c r="E27" s="19"/>
      <c r="F27" s="23"/>
      <c r="G27" s="45"/>
      <c r="H27" s="23"/>
      <c r="I27" s="24"/>
    </row>
    <row r="28" spans="1:9" s="20" customFormat="1" ht="13.8" x14ac:dyDescent="0.3">
      <c r="A28" s="11" t="s">
        <v>35</v>
      </c>
      <c r="B28" s="9" t="s">
        <v>43</v>
      </c>
      <c r="C28" s="10" t="s">
        <v>11</v>
      </c>
      <c r="D28" s="10">
        <v>1</v>
      </c>
      <c r="E28" s="19"/>
      <c r="F28" s="23"/>
      <c r="G28" s="45"/>
      <c r="H28" s="23"/>
      <c r="I28" s="24"/>
    </row>
    <row r="29" spans="1:9" s="20" customFormat="1" ht="13.8" x14ac:dyDescent="0.3">
      <c r="A29" s="11" t="s">
        <v>36</v>
      </c>
      <c r="B29" s="9" t="s">
        <v>44</v>
      </c>
      <c r="C29" s="10" t="s">
        <v>11</v>
      </c>
      <c r="D29" s="10">
        <v>1</v>
      </c>
      <c r="E29" s="19"/>
      <c r="F29" s="23"/>
      <c r="G29" s="45"/>
      <c r="H29" s="23"/>
      <c r="I29" s="24"/>
    </row>
    <row r="30" spans="1:9" s="20" customFormat="1" ht="13.8" x14ac:dyDescent="0.3">
      <c r="A30" s="11" t="s">
        <v>45</v>
      </c>
      <c r="B30" s="9" t="s">
        <v>47</v>
      </c>
      <c r="C30" s="10" t="s">
        <v>26</v>
      </c>
      <c r="D30" s="10">
        <v>1</v>
      </c>
      <c r="E30" s="19"/>
      <c r="F30" s="23"/>
      <c r="G30" s="45"/>
      <c r="H30" s="23"/>
      <c r="I30" s="24"/>
    </row>
    <row r="31" spans="1:9" s="20" customFormat="1" ht="15.6" customHeight="1" x14ac:dyDescent="0.3">
      <c r="A31" s="11" t="s">
        <v>46</v>
      </c>
      <c r="B31" s="9" t="s">
        <v>48</v>
      </c>
      <c r="C31" s="10" t="s">
        <v>10</v>
      </c>
      <c r="D31" s="10">
        <v>1</v>
      </c>
      <c r="E31" s="19"/>
      <c r="F31" s="23"/>
      <c r="G31" s="45"/>
      <c r="H31" s="23"/>
      <c r="I31" s="24"/>
    </row>
    <row r="32" spans="1:9" ht="30.6" customHeight="1" x14ac:dyDescent="0.3">
      <c r="A32" s="33" t="s">
        <v>49</v>
      </c>
      <c r="B32" s="34"/>
      <c r="C32" s="34"/>
      <c r="D32" s="34"/>
      <c r="E32" s="34"/>
      <c r="F32" s="34"/>
      <c r="G32" s="34"/>
      <c r="H32" s="34"/>
      <c r="I32" s="34"/>
    </row>
    <row r="33" spans="1:9" x14ac:dyDescent="0.3">
      <c r="A33" s="1">
        <v>4</v>
      </c>
      <c r="B33" s="2" t="s">
        <v>50</v>
      </c>
      <c r="C33" s="3" t="s">
        <v>10</v>
      </c>
      <c r="D33" s="3">
        <v>1</v>
      </c>
      <c r="E33" s="4">
        <f>E34+E35+E36+(E37*D37)</f>
        <v>0</v>
      </c>
      <c r="F33" s="23">
        <f>E33*D33</f>
        <v>0</v>
      </c>
      <c r="G33" s="45"/>
      <c r="H33" s="23">
        <f>(F33*G33)+F33</f>
        <v>0</v>
      </c>
      <c r="I33" s="24">
        <f>H33*D33</f>
        <v>0</v>
      </c>
    </row>
    <row r="34" spans="1:9" s="20" customFormat="1" ht="13.8" x14ac:dyDescent="0.3">
      <c r="A34" s="11" t="s">
        <v>51</v>
      </c>
      <c r="B34" s="9" t="s">
        <v>55</v>
      </c>
      <c r="C34" s="10" t="s">
        <v>11</v>
      </c>
      <c r="D34" s="10">
        <v>1</v>
      </c>
      <c r="E34" s="19"/>
      <c r="F34" s="23"/>
      <c r="G34" s="45"/>
      <c r="H34" s="23"/>
      <c r="I34" s="24"/>
    </row>
    <row r="35" spans="1:9" s="20" customFormat="1" ht="13.8" x14ac:dyDescent="0.3">
      <c r="A35" s="11" t="s">
        <v>52</v>
      </c>
      <c r="B35" s="9" t="s">
        <v>57</v>
      </c>
      <c r="C35" s="10" t="s">
        <v>11</v>
      </c>
      <c r="D35" s="10">
        <v>1</v>
      </c>
      <c r="E35" s="19"/>
      <c r="F35" s="23"/>
      <c r="G35" s="45"/>
      <c r="H35" s="23"/>
      <c r="I35" s="24"/>
    </row>
    <row r="36" spans="1:9" s="20" customFormat="1" ht="13.8" x14ac:dyDescent="0.3">
      <c r="A36" s="11" t="s">
        <v>53</v>
      </c>
      <c r="B36" s="9" t="s">
        <v>56</v>
      </c>
      <c r="C36" s="10" t="s">
        <v>11</v>
      </c>
      <c r="D36" s="10">
        <v>1</v>
      </c>
      <c r="E36" s="19"/>
      <c r="F36" s="23"/>
      <c r="G36" s="45"/>
      <c r="H36" s="23"/>
      <c r="I36" s="24"/>
    </row>
    <row r="37" spans="1:9" s="20" customFormat="1" ht="13.8" x14ac:dyDescent="0.3">
      <c r="A37" s="11" t="s">
        <v>54</v>
      </c>
      <c r="B37" s="9" t="s">
        <v>58</v>
      </c>
      <c r="C37" s="10" t="s">
        <v>26</v>
      </c>
      <c r="D37" s="10">
        <v>1.35</v>
      </c>
      <c r="E37" s="19"/>
      <c r="F37" s="23"/>
      <c r="G37" s="45"/>
      <c r="H37" s="23"/>
      <c r="I37" s="24"/>
    </row>
    <row r="38" spans="1:9" x14ac:dyDescent="0.3">
      <c r="A38" s="1">
        <v>5</v>
      </c>
      <c r="B38" s="2" t="s">
        <v>59</v>
      </c>
      <c r="C38" s="3" t="s">
        <v>10</v>
      </c>
      <c r="D38" s="3">
        <v>1</v>
      </c>
      <c r="E38" s="4">
        <f>(E39*D39)+E40+(E41*D41)</f>
        <v>0</v>
      </c>
      <c r="F38" s="23">
        <f>E38*D38</f>
        <v>0</v>
      </c>
      <c r="G38" s="45"/>
      <c r="H38" s="23">
        <f>(F38*G38)+F38</f>
        <v>0</v>
      </c>
      <c r="I38" s="24">
        <f>H38*D38</f>
        <v>0</v>
      </c>
    </row>
    <row r="39" spans="1:9" s="20" customFormat="1" ht="13.8" x14ac:dyDescent="0.3">
      <c r="A39" s="11" t="s">
        <v>60</v>
      </c>
      <c r="B39" s="9" t="s">
        <v>61</v>
      </c>
      <c r="C39" s="10" t="s">
        <v>26</v>
      </c>
      <c r="D39" s="10">
        <v>1.55</v>
      </c>
      <c r="E39" s="19"/>
      <c r="F39" s="23"/>
      <c r="G39" s="45"/>
      <c r="H39" s="23"/>
      <c r="I39" s="24"/>
    </row>
    <row r="40" spans="1:9" s="20" customFormat="1" ht="13.8" x14ac:dyDescent="0.3">
      <c r="A40" s="11" t="s">
        <v>62</v>
      </c>
      <c r="B40" s="9" t="s">
        <v>7</v>
      </c>
      <c r="C40" s="10" t="s">
        <v>11</v>
      </c>
      <c r="D40" s="10">
        <v>1</v>
      </c>
      <c r="E40" s="19"/>
      <c r="F40" s="23"/>
      <c r="G40" s="45"/>
      <c r="H40" s="23"/>
      <c r="I40" s="24"/>
    </row>
    <row r="41" spans="1:9" s="20" customFormat="1" ht="13.8" x14ac:dyDescent="0.3">
      <c r="A41" s="11" t="s">
        <v>63</v>
      </c>
      <c r="B41" s="9" t="s">
        <v>9</v>
      </c>
      <c r="C41" s="10" t="s">
        <v>11</v>
      </c>
      <c r="D41" s="10">
        <v>4</v>
      </c>
      <c r="E41" s="19"/>
      <c r="F41" s="23"/>
      <c r="G41" s="45"/>
      <c r="H41" s="23"/>
      <c r="I41" s="24"/>
    </row>
    <row r="42" spans="1:9" x14ac:dyDescent="0.3">
      <c r="A42" s="1">
        <v>6</v>
      </c>
      <c r="B42" s="2" t="s">
        <v>64</v>
      </c>
      <c r="C42" s="3" t="s">
        <v>10</v>
      </c>
      <c r="D42" s="3">
        <v>1</v>
      </c>
      <c r="E42" s="4">
        <f>(E43*D43)+(E44*D44)</f>
        <v>0</v>
      </c>
      <c r="F42" s="27">
        <f>E42*D42</f>
        <v>0</v>
      </c>
      <c r="G42" s="46"/>
      <c r="H42" s="27">
        <f>(F42*G42)+F42</f>
        <v>0</v>
      </c>
      <c r="I42" s="30">
        <f>H42*D42</f>
        <v>0</v>
      </c>
    </row>
    <row r="43" spans="1:9" s="20" customFormat="1" ht="13.8" x14ac:dyDescent="0.3">
      <c r="A43" s="11" t="s">
        <v>65</v>
      </c>
      <c r="B43" s="9" t="s">
        <v>66</v>
      </c>
      <c r="C43" s="10" t="s">
        <v>11</v>
      </c>
      <c r="D43" s="10">
        <v>2</v>
      </c>
      <c r="E43" s="19"/>
      <c r="F43" s="28"/>
      <c r="G43" s="47"/>
      <c r="H43" s="28"/>
      <c r="I43" s="31"/>
    </row>
    <row r="44" spans="1:9" s="20" customFormat="1" ht="13.8" x14ac:dyDescent="0.3">
      <c r="A44" s="11" t="s">
        <v>67</v>
      </c>
      <c r="B44" s="9" t="s">
        <v>66</v>
      </c>
      <c r="C44" s="10" t="s">
        <v>11</v>
      </c>
      <c r="D44" s="10">
        <v>3</v>
      </c>
      <c r="E44" s="19"/>
      <c r="F44" s="29"/>
      <c r="G44" s="48"/>
      <c r="H44" s="29"/>
      <c r="I44" s="32"/>
    </row>
    <row r="45" spans="1:9" x14ac:dyDescent="0.3">
      <c r="A45" s="1">
        <v>7</v>
      </c>
      <c r="B45" s="2" t="s">
        <v>68</v>
      </c>
      <c r="C45" s="3" t="s">
        <v>10</v>
      </c>
      <c r="D45" s="3">
        <v>1</v>
      </c>
      <c r="E45" s="4">
        <f>E46+E47</f>
        <v>0</v>
      </c>
      <c r="F45" s="27">
        <f>E45*D45</f>
        <v>0</v>
      </c>
      <c r="G45" s="46"/>
      <c r="H45" s="27">
        <f>(F45*G45)+F45</f>
        <v>0</v>
      </c>
      <c r="I45" s="30">
        <f>H45*D45</f>
        <v>0</v>
      </c>
    </row>
    <row r="46" spans="1:9" s="20" customFormat="1" ht="13.8" x14ac:dyDescent="0.3">
      <c r="A46" s="11" t="s">
        <v>69</v>
      </c>
      <c r="B46" s="9" t="s">
        <v>70</v>
      </c>
      <c r="C46" s="10" t="s">
        <v>10</v>
      </c>
      <c r="D46" s="10">
        <v>1</v>
      </c>
      <c r="E46" s="19"/>
      <c r="F46" s="28"/>
      <c r="G46" s="47"/>
      <c r="H46" s="28"/>
      <c r="I46" s="31"/>
    </row>
    <row r="47" spans="1:9" s="20" customFormat="1" ht="13.8" x14ac:dyDescent="0.3">
      <c r="A47" s="11" t="s">
        <v>71</v>
      </c>
      <c r="B47" s="9" t="s">
        <v>72</v>
      </c>
      <c r="C47" s="10" t="s">
        <v>10</v>
      </c>
      <c r="D47" s="10">
        <v>1</v>
      </c>
      <c r="E47" s="19"/>
      <c r="F47" s="29"/>
      <c r="G47" s="48"/>
      <c r="H47" s="29"/>
      <c r="I47" s="32"/>
    </row>
    <row r="48" spans="1:9" x14ac:dyDescent="0.3">
      <c r="A48" s="44" t="s">
        <v>73</v>
      </c>
      <c r="B48" s="44"/>
      <c r="C48" s="44"/>
      <c r="D48" s="44"/>
      <c r="E48" s="44"/>
      <c r="F48" s="13">
        <f>F45+F42+F38+F33+F21+F16+F11</f>
        <v>0</v>
      </c>
      <c r="G48" s="7" t="s">
        <v>74</v>
      </c>
      <c r="H48" s="7" t="s">
        <v>74</v>
      </c>
      <c r="I48" s="13">
        <f>I45+I42+I38+I33+I21+I16+I11</f>
        <v>0</v>
      </c>
    </row>
    <row r="49" spans="1:9" x14ac:dyDescent="0.3">
      <c r="A49" s="21"/>
      <c r="C49" s="14"/>
      <c r="D49" s="14"/>
      <c r="E49" s="14"/>
      <c r="F49" s="14"/>
      <c r="G49" s="14"/>
      <c r="H49" s="14"/>
      <c r="I49" s="14"/>
    </row>
    <row r="50" spans="1:9" x14ac:dyDescent="0.3">
      <c r="A50" s="21"/>
      <c r="C50" s="14"/>
      <c r="D50" s="14"/>
      <c r="E50" s="14"/>
      <c r="F50" s="14"/>
      <c r="G50" s="14"/>
      <c r="H50" s="14"/>
      <c r="I50" s="14"/>
    </row>
    <row r="51" spans="1:9" x14ac:dyDescent="0.3">
      <c r="A51" s="21"/>
      <c r="C51" s="14"/>
      <c r="D51" s="14"/>
      <c r="E51" s="14"/>
      <c r="F51" s="14"/>
      <c r="G51" s="14"/>
      <c r="H51" s="14"/>
      <c r="I51" s="14"/>
    </row>
    <row r="52" spans="1:9" x14ac:dyDescent="0.3">
      <c r="A52" s="21"/>
      <c r="C52" s="14"/>
      <c r="D52" s="14"/>
      <c r="E52" s="14"/>
      <c r="F52" s="14"/>
      <c r="G52" s="14"/>
      <c r="H52" s="14"/>
      <c r="I52" s="14"/>
    </row>
    <row r="53" spans="1:9" x14ac:dyDescent="0.3">
      <c r="E53" s="41" t="s">
        <v>79</v>
      </c>
      <c r="F53" s="41"/>
      <c r="G53" s="41"/>
      <c r="H53" s="41"/>
    </row>
    <row r="54" spans="1:9" x14ac:dyDescent="0.3">
      <c r="E54" s="42" t="s">
        <v>80</v>
      </c>
      <c r="F54" s="43"/>
      <c r="G54" s="43"/>
      <c r="H54" s="43"/>
    </row>
  </sheetData>
  <mergeCells count="36">
    <mergeCell ref="A8:I8"/>
    <mergeCell ref="A4:B4"/>
    <mergeCell ref="A5:B5"/>
    <mergeCell ref="E53:H53"/>
    <mergeCell ref="E54:H54"/>
    <mergeCell ref="F45:F47"/>
    <mergeCell ref="G45:G47"/>
    <mergeCell ref="H45:H47"/>
    <mergeCell ref="I45:I47"/>
    <mergeCell ref="A48:E48"/>
    <mergeCell ref="F38:F41"/>
    <mergeCell ref="G38:G41"/>
    <mergeCell ref="H38:H41"/>
    <mergeCell ref="I38:I41"/>
    <mergeCell ref="F42:F44"/>
    <mergeCell ref="G42:G44"/>
    <mergeCell ref="A10:I10"/>
    <mergeCell ref="H42:H44"/>
    <mergeCell ref="I42:I44"/>
    <mergeCell ref="A32:I32"/>
    <mergeCell ref="F21:F31"/>
    <mergeCell ref="G21:G31"/>
    <mergeCell ref="H21:H31"/>
    <mergeCell ref="I21:I31"/>
    <mergeCell ref="F33:F37"/>
    <mergeCell ref="G33:G37"/>
    <mergeCell ref="H33:H37"/>
    <mergeCell ref="I33:I37"/>
    <mergeCell ref="F16:F20"/>
    <mergeCell ref="G16:G20"/>
    <mergeCell ref="H16:H20"/>
    <mergeCell ref="I16:I20"/>
    <mergeCell ref="F11:F15"/>
    <mergeCell ref="G11:G15"/>
    <mergeCell ref="H11:H15"/>
    <mergeCell ref="I11:I1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Piana</dc:creator>
  <cp:lastModifiedBy>Mirosław Piana</cp:lastModifiedBy>
  <cp:lastPrinted>2020-11-20T07:06:45Z</cp:lastPrinted>
  <dcterms:created xsi:type="dcterms:W3CDTF">2015-06-05T18:19:34Z</dcterms:created>
  <dcterms:modified xsi:type="dcterms:W3CDTF">2020-11-23T06:51:02Z</dcterms:modified>
</cp:coreProperties>
</file>