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EKY\Documents\excel\2020\ostateczna subwencja 2020\na stronę MF\"/>
    </mc:Choice>
  </mc:AlternateContent>
  <bookViews>
    <workbookView xWindow="-15" yWindow="45" windowWidth="28770" windowHeight="6990"/>
  </bookViews>
  <sheets>
    <sheet name="2020 reg 90%" sheetId="57" r:id="rId1"/>
  </sheets>
  <definedNames>
    <definedName name="_1_050_II">#REF!</definedName>
    <definedName name="Bilans">#REF!</definedName>
    <definedName name="cit_pow">#REF!</definedName>
    <definedName name="CIT98_MM_SUM" localSheetId="0">#REF!</definedName>
    <definedName name="CIT98_MM_SUM">#REF!</definedName>
    <definedName name="Drogowa">#REF!</definedName>
    <definedName name="Drogowa_A">#REF!</definedName>
    <definedName name="lud_pow">#REF!</definedName>
    <definedName name="Oświatowa">#REF!</definedName>
    <definedName name="P_podtran">#REF!</definedName>
    <definedName name="Udziały">#REF!</definedName>
    <definedName name="Wyrównawcza">#REF!</definedName>
    <definedName name="Wyrównawcza_A">#REF!</definedName>
    <definedName name="Wyrównawcza_B">#REF!</definedName>
    <definedName name="Wyrównawcza_P">#REF!</definedName>
    <definedName name="Wyrównawcza_S">#REF!</definedName>
    <definedName name="Zapotrzebowanie">#REF!</definedName>
  </definedNames>
  <calcPr calcId="152511"/>
</workbook>
</file>

<file path=xl/calcChain.xml><?xml version="1.0" encoding="utf-8"?>
<calcChain xmlns="http://schemas.openxmlformats.org/spreadsheetml/2006/main">
  <c r="D7" i="57" l="1"/>
  <c r="D8" i="57"/>
  <c r="D9" i="57"/>
  <c r="D10" i="57"/>
  <c r="D11" i="57"/>
  <c r="D12" i="57"/>
  <c r="D13" i="57"/>
  <c r="D14" i="57"/>
  <c r="D15" i="57"/>
  <c r="D16" i="57"/>
  <c r="D17" i="57"/>
  <c r="D18" i="57"/>
  <c r="D19" i="57"/>
  <c r="D20" i="57"/>
  <c r="D21" i="57"/>
  <c r="D22" i="57"/>
  <c r="I23" i="57"/>
  <c r="H23" i="57"/>
  <c r="G23" i="57"/>
  <c r="C23" i="57"/>
  <c r="F23" i="57"/>
  <c r="E23" i="57"/>
  <c r="D23" i="57" l="1"/>
</calcChain>
</file>

<file path=xl/sharedStrings.xml><?xml version="1.0" encoding="utf-8"?>
<sst xmlns="http://schemas.openxmlformats.org/spreadsheetml/2006/main" count="46" uniqueCount="46">
  <si>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</si>
  <si>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</si>
  <si>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</si>
  <si>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</si>
  <si>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</si>
  <si>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</si>
  <si>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</si>
  <si>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</si>
  <si>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</si>
  <si>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</si>
  <si>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</si>
  <si>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</si>
  <si>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</si>
  <si>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</si>
  <si>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</si>
  <si>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</si>
  <si>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02</t>
  </si>
  <si>
    <t>04</t>
  </si>
  <si>
    <t>06</t>
  </si>
  <si>
    <t>08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</si>
  <si>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</si>
  <si>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</si>
  <si>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</si>
  <si>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</si>
  <si>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</si>
  <si>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</si>
  <si>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</si>
  <si>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</si>
  <si>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</si>
  <si>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</si>
  <si>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</si>
  <si>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</si>
  <si>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t>WK</t>
  </si>
  <si>
    <t>W o j e w ó d z t w o</t>
  </si>
  <si>
    <t xml:space="preserve">I  PIT </t>
  </si>
  <si>
    <t>III Wpłata</t>
  </si>
  <si>
    <t>3.  część
oświatowa</t>
  </si>
  <si>
    <t xml:space="preserve">1.  część wyrównawcza </t>
  </si>
  <si>
    <r>
      <t xml:space="preserve">2.  część
regionalna </t>
    </r>
    <r>
      <rPr>
        <b/>
        <vertAlign val="superscript"/>
        <sz val="8"/>
        <rFont val="Times New Roman CE"/>
        <charset val="238"/>
      </rPr>
      <t>*)</t>
    </r>
  </si>
  <si>
    <t>90% kwoty części regionalnej subwencji ogólnej</t>
  </si>
  <si>
    <t>*)</t>
  </si>
  <si>
    <r>
      <t xml:space="preserve">II  SUBWENCJA 
OGÓLNA
</t>
    </r>
    <r>
      <rPr>
        <b/>
        <i/>
        <sz val="7"/>
        <rFont val="Times New Roman CE"/>
        <charset val="238"/>
      </rPr>
      <t>(5+6+7)</t>
    </r>
  </si>
  <si>
    <t>IV Rezerwa subwencji ogólnej</t>
  </si>
  <si>
    <t>w złotych</t>
  </si>
  <si>
    <t>(ST8.4750.3.2020)</t>
  </si>
  <si>
    <t>OSTATECZNA KWOTA SUBWENCJI OGÓLNEJ dla WOJEWÓDZTW na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</si>
</sst>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7"/>
      <name val="Times New Roman CE"/>
      <family val="1"/>
      <charset val="238"/>
    </font>
    <font>
      <i/>
      <sz val="7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b/>
      <vertAlign val="superscript"/>
      <sz val="8"/>
      <name val="Times New Roman CE"/>
      <charset val="238"/>
    </font>
    <font>
      <b/>
      <sz val="8"/>
      <name val="Times New Roman CE"/>
      <charset val="238"/>
    </font>
    <font>
      <sz val="11"/>
      <color indexed="8"/>
      <name val="Calibri"/>
      <family val="2"/>
      <charset val="238"/>
    </font>
    <font>
      <b/>
      <sz val="7"/>
      <name val="Times New Roman CE"/>
      <charset val="238"/>
    </font>
    <font>
      <b/>
      <i/>
      <sz val="7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color rgb="FFFF33CC"/>
      <name val="Times New Roman CE"/>
      <family val="1"/>
      <charset val="238"/>
    </font>
    <font>
      <sz val="8"/>
      <color rgb="FFCC0000"/>
      <name val="Times New Roman CE"/>
      <family val="1"/>
      <charset val="238"/>
    </font>
    <font>
      <sz val="8"/>
      <color rgb="FF006600"/>
      <name val="Times New Roman CE"/>
      <family val="1"/>
      <charset val="238"/>
    </font>
    <font>
      <sz val="8"/>
      <color rgb="FFFF0000"/>
      <name val="Times New Roman CE"/>
      <family val="1"/>
      <charset val="238"/>
    </font>
    <font>
      <sz val="8"/>
      <color rgb="FF0037A4"/>
      <name val="Times New Roman CE"/>
      <family val="1"/>
      <charset val="238"/>
    </font>
    <font>
      <b/>
      <sz val="8"/>
      <color rgb="FFFF33CC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0" fontId="1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4" applyFont="1" applyAlignment="1">
      <alignment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7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2" fillId="0" borderId="5" xfId="4" applyFont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2" fillId="0" borderId="6" xfId="4" applyFont="1" applyBorder="1" applyAlignment="1">
      <alignment horizontal="center" vertical="center"/>
    </xf>
    <xf numFmtId="0" fontId="4" fillId="0" borderId="6" xfId="4" applyFont="1" applyBorder="1" applyAlignment="1">
      <alignment vertical="center"/>
    </xf>
    <xf numFmtId="0" fontId="2" fillId="0" borderId="7" xfId="4" applyFont="1" applyBorder="1" applyAlignment="1">
      <alignment horizontal="center" vertical="center"/>
    </xf>
    <xf numFmtId="0" fontId="4" fillId="0" borderId="7" xfId="4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0" fillId="0" borderId="0" xfId="1" applyNumberFormat="1" applyFont="1"/>
    <xf numFmtId="3" fontId="4" fillId="0" borderId="5" xfId="4" applyNumberFormat="1" applyFont="1" applyFill="1" applyBorder="1" applyAlignment="1">
      <alignment vertical="center"/>
    </xf>
    <xf numFmtId="3" fontId="5" fillId="0" borderId="5" xfId="4" applyNumberFormat="1" applyFont="1" applyFill="1" applyBorder="1" applyAlignment="1">
      <alignment vertical="center"/>
    </xf>
    <xf numFmtId="3" fontId="4" fillId="0" borderId="6" xfId="4" applyNumberFormat="1" applyFont="1" applyFill="1" applyBorder="1" applyAlignment="1">
      <alignment vertical="center"/>
    </xf>
    <xf numFmtId="3" fontId="5" fillId="0" borderId="6" xfId="4" applyNumberFormat="1" applyFont="1" applyFill="1" applyBorder="1" applyAlignment="1">
      <alignment vertical="center"/>
    </xf>
    <xf numFmtId="3" fontId="4" fillId="0" borderId="7" xfId="4" applyNumberFormat="1" applyFont="1" applyFill="1" applyBorder="1" applyAlignment="1">
      <alignment vertical="center"/>
    </xf>
    <xf numFmtId="3" fontId="5" fillId="0" borderId="7" xfId="4" applyNumberFormat="1" applyFont="1" applyFill="1" applyBorder="1" applyAlignment="1">
      <alignment vertical="center"/>
    </xf>
    <xf numFmtId="3" fontId="5" fillId="0" borderId="4" xfId="4" applyNumberFormat="1" applyFont="1" applyFill="1" applyBorder="1" applyAlignment="1">
      <alignment vertical="center"/>
    </xf>
    <xf numFmtId="0" fontId="4" fillId="2" borderId="4" xfId="4" applyFont="1" applyFill="1" applyBorder="1" applyAlignment="1">
      <alignment horizontal="center" vertical="center"/>
    </xf>
    <xf numFmtId="0" fontId="9" fillId="3" borderId="4" xfId="4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9" fillId="3" borderId="4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7" fillId="3" borderId="4" xfId="4" applyFont="1" applyFill="1" applyBorder="1" applyAlignment="1">
      <alignment horizontal="center" vertical="center" wrapText="1"/>
    </xf>
  </cellXfs>
  <cellStyles count="6">
    <cellStyle name="Dziesiętny" xfId="1" builtinId="3"/>
    <cellStyle name="Dziesiętny 2" xfId="2"/>
    <cellStyle name="Normalny" xfId="0" builtinId="0"/>
    <cellStyle name="Normalny 2" xfId="3"/>
    <cellStyle name="Normalny_Woj2006rio" xfId="4"/>
    <cellStyle name="Procentowy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>
      <selection activeCell="F30" sqref="F30"/>
    </sheetView>
  </sheetViews>
  <sheetFormatPr defaultRowHeight="11.25" x14ac:dyDescent="0.2"/>
  <cols>
    <col min="1" max="1" width="3.42578125" style="7" bestFit="1" customWidth="1"/>
    <col min="2" max="2" width="20.7109375" style="1" customWidth="1"/>
    <col min="3" max="3" width="13.7109375" style="9" customWidth="1"/>
    <col min="4" max="4" width="13.7109375" style="1" customWidth="1"/>
    <col min="5" max="5" width="13.7109375" style="13" customWidth="1"/>
    <col min="6" max="6" width="13.7109375" style="10" customWidth="1"/>
    <col min="7" max="7" width="13.7109375" style="11" customWidth="1"/>
    <col min="8" max="8" width="13.7109375" style="12" customWidth="1"/>
    <col min="9" max="9" width="13.7109375" style="1" customWidth="1"/>
    <col min="10" max="10" width="17" style="23" bestFit="1" customWidth="1"/>
    <col min="11" max="13" width="9.140625" style="1"/>
    <col min="14" max="14" width="15.42578125" style="1" customWidth="1"/>
    <col min="15" max="16384" width="9.140625" style="1"/>
  </cols>
  <sheetData>
    <row r="1" spans="1:14" x14ac:dyDescent="0.2">
      <c r="A1" s="37" t="s">
        <v>45</v>
      </c>
      <c r="B1" s="37"/>
      <c r="C1" s="37"/>
      <c r="D1" s="37"/>
      <c r="E1" s="37"/>
      <c r="F1" s="37"/>
      <c r="G1" s="37"/>
      <c r="H1" s="37"/>
      <c r="I1" s="37"/>
    </row>
    <row r="2" spans="1:14" x14ac:dyDescent="0.2">
      <c r="A2" s="37" t="s">
        <v>44</v>
      </c>
      <c r="B2" s="37"/>
      <c r="C2" s="37"/>
      <c r="D2" s="37"/>
      <c r="E2" s="37"/>
      <c r="F2" s="37"/>
      <c r="G2" s="37"/>
      <c r="H2" s="37"/>
      <c r="I2" s="37"/>
    </row>
    <row r="3" spans="1:14" x14ac:dyDescent="0.2">
      <c r="I3" s="1" t="s">
        <v>43</v>
      </c>
    </row>
    <row r="4" spans="1:14" ht="19.5" customHeight="1" x14ac:dyDescent="0.2">
      <c r="A4" s="34" t="s">
        <v>32</v>
      </c>
      <c r="B4" s="35" t="s">
        <v>33</v>
      </c>
      <c r="C4" s="36" t="s">
        <v>34</v>
      </c>
      <c r="D4" s="36" t="s">
        <v>41</v>
      </c>
      <c r="E4" s="38" t="s">
        <v>37</v>
      </c>
      <c r="F4" s="38" t="s">
        <v>38</v>
      </c>
      <c r="G4" s="38" t="s">
        <v>36</v>
      </c>
      <c r="H4" s="38" t="s">
        <v>35</v>
      </c>
      <c r="I4" s="38" t="s">
        <v>42</v>
      </c>
    </row>
    <row r="5" spans="1:14" ht="29.25" customHeight="1" x14ac:dyDescent="0.2">
      <c r="A5" s="34"/>
      <c r="B5" s="35"/>
      <c r="C5" s="36"/>
      <c r="D5" s="36"/>
      <c r="E5" s="38"/>
      <c r="F5" s="38"/>
      <c r="G5" s="38"/>
      <c r="H5" s="38"/>
      <c r="I5" s="38"/>
    </row>
    <row r="6" spans="1:14" s="6" customFormat="1" ht="9.75" customHeight="1" x14ac:dyDescent="0.2">
      <c r="A6" s="2">
        <v>1</v>
      </c>
      <c r="B6" s="3">
        <v>2</v>
      </c>
      <c r="C6" s="4">
        <v>3</v>
      </c>
      <c r="D6" s="3">
        <v>4</v>
      </c>
      <c r="E6" s="3">
        <v>5</v>
      </c>
      <c r="F6" s="8">
        <v>6</v>
      </c>
      <c r="G6" s="3">
        <v>7</v>
      </c>
      <c r="H6" s="4">
        <v>8</v>
      </c>
      <c r="I6" s="5">
        <v>9</v>
      </c>
      <c r="J6" s="24"/>
    </row>
    <row r="7" spans="1:14" ht="17.25" customHeight="1" x14ac:dyDescent="0.2">
      <c r="A7" s="17" t="s">
        <v>16</v>
      </c>
      <c r="B7" s="18" t="s">
        <v>0</v>
      </c>
      <c r="C7" s="26">
        <v>148005439</v>
      </c>
      <c r="D7" s="27">
        <f t="shared" ref="D7:D22" si="0">SUM(E7,F7,G7)</f>
        <v>134026705</v>
      </c>
      <c r="E7" s="26">
        <v>54552999</v>
      </c>
      <c r="F7" s="27">
        <v>17472349</v>
      </c>
      <c r="G7" s="26">
        <v>62001357</v>
      </c>
      <c r="H7" s="26">
        <v>0</v>
      </c>
      <c r="I7" s="26">
        <v>20577283</v>
      </c>
      <c r="J7" s="25"/>
      <c r="L7"/>
      <c r="M7"/>
      <c r="N7"/>
    </row>
    <row r="8" spans="1:14" ht="17.25" customHeight="1" x14ac:dyDescent="0.2">
      <c r="A8" s="19" t="s">
        <v>17</v>
      </c>
      <c r="B8" s="20" t="s">
        <v>1</v>
      </c>
      <c r="C8" s="28">
        <v>80224821</v>
      </c>
      <c r="D8" s="29">
        <f t="shared" si="0"/>
        <v>281533435</v>
      </c>
      <c r="E8" s="28">
        <v>147890684</v>
      </c>
      <c r="F8" s="29">
        <v>69820331</v>
      </c>
      <c r="G8" s="28">
        <v>63822420</v>
      </c>
      <c r="H8" s="28">
        <v>0</v>
      </c>
      <c r="I8" s="28">
        <v>20962655</v>
      </c>
      <c r="J8" s="25"/>
      <c r="L8"/>
      <c r="M8"/>
      <c r="N8"/>
    </row>
    <row r="9" spans="1:14" ht="17.25" customHeight="1" x14ac:dyDescent="0.2">
      <c r="A9" s="19" t="s">
        <v>18</v>
      </c>
      <c r="B9" s="20" t="s">
        <v>2</v>
      </c>
      <c r="C9" s="28">
        <v>67141690</v>
      </c>
      <c r="D9" s="29">
        <f t="shared" si="0"/>
        <v>321472175</v>
      </c>
      <c r="E9" s="28">
        <v>208010941</v>
      </c>
      <c r="F9" s="29">
        <v>75286931</v>
      </c>
      <c r="G9" s="28">
        <v>38174303</v>
      </c>
      <c r="H9" s="28">
        <v>0</v>
      </c>
      <c r="I9" s="28">
        <v>25894396</v>
      </c>
      <c r="J9" s="25"/>
      <c r="L9"/>
      <c r="M9"/>
      <c r="N9"/>
    </row>
    <row r="10" spans="1:14" ht="17.25" customHeight="1" x14ac:dyDescent="0.2">
      <c r="A10" s="19" t="s">
        <v>19</v>
      </c>
      <c r="B10" s="20" t="s">
        <v>3</v>
      </c>
      <c r="C10" s="28">
        <v>40036711</v>
      </c>
      <c r="D10" s="29">
        <f t="shared" si="0"/>
        <v>119531093</v>
      </c>
      <c r="E10" s="28">
        <v>85556960</v>
      </c>
      <c r="F10" s="29">
        <v>16732912</v>
      </c>
      <c r="G10" s="28">
        <v>17241221</v>
      </c>
      <c r="H10" s="28">
        <v>0</v>
      </c>
      <c r="I10" s="28">
        <v>34752420</v>
      </c>
      <c r="J10" s="25"/>
      <c r="L10"/>
      <c r="M10"/>
      <c r="N10"/>
    </row>
    <row r="11" spans="1:14" ht="17.25" customHeight="1" x14ac:dyDescent="0.2">
      <c r="A11" s="19" t="s">
        <v>20</v>
      </c>
      <c r="B11" s="20" t="s">
        <v>4</v>
      </c>
      <c r="C11" s="28">
        <v>110064356</v>
      </c>
      <c r="D11" s="29">
        <f t="shared" si="0"/>
        <v>147436436</v>
      </c>
      <c r="E11" s="28">
        <v>111103489</v>
      </c>
      <c r="F11" s="29">
        <v>7707931</v>
      </c>
      <c r="G11" s="28">
        <v>28625016</v>
      </c>
      <c r="H11" s="28">
        <v>0</v>
      </c>
      <c r="I11" s="28">
        <v>0</v>
      </c>
      <c r="J11" s="25"/>
      <c r="L11"/>
      <c r="M11"/>
      <c r="N11"/>
    </row>
    <row r="12" spans="1:14" ht="17.25" customHeight="1" x14ac:dyDescent="0.2">
      <c r="A12" s="19" t="s">
        <v>21</v>
      </c>
      <c r="B12" s="20" t="s">
        <v>5</v>
      </c>
      <c r="C12" s="28">
        <v>159310181</v>
      </c>
      <c r="D12" s="29">
        <f t="shared" si="0"/>
        <v>134155766</v>
      </c>
      <c r="E12" s="28">
        <v>60402409</v>
      </c>
      <c r="F12" s="29">
        <v>15178736</v>
      </c>
      <c r="G12" s="28">
        <v>58574621</v>
      </c>
      <c r="H12" s="28">
        <v>0</v>
      </c>
      <c r="I12" s="28">
        <v>0</v>
      </c>
      <c r="J12" s="25"/>
      <c r="L12"/>
      <c r="M12"/>
      <c r="N12"/>
    </row>
    <row r="13" spans="1:14" ht="17.25" customHeight="1" x14ac:dyDescent="0.2">
      <c r="A13" s="19" t="s">
        <v>22</v>
      </c>
      <c r="B13" s="20" t="s">
        <v>6</v>
      </c>
      <c r="C13" s="28">
        <v>391381578</v>
      </c>
      <c r="D13" s="29">
        <f t="shared" si="0"/>
        <v>97658403</v>
      </c>
      <c r="E13" s="28">
        <v>0</v>
      </c>
      <c r="F13" s="29">
        <v>0</v>
      </c>
      <c r="G13" s="28">
        <v>97658403</v>
      </c>
      <c r="H13" s="28">
        <v>592596922</v>
      </c>
      <c r="I13" s="28">
        <v>0</v>
      </c>
      <c r="J13" s="25"/>
      <c r="L13"/>
      <c r="M13"/>
      <c r="N13"/>
    </row>
    <row r="14" spans="1:14" ht="17.25" customHeight="1" x14ac:dyDescent="0.2">
      <c r="A14" s="19" t="s">
        <v>23</v>
      </c>
      <c r="B14" s="20" t="s">
        <v>7</v>
      </c>
      <c r="C14" s="28">
        <v>37244499</v>
      </c>
      <c r="D14" s="29">
        <f t="shared" si="0"/>
        <v>113723478</v>
      </c>
      <c r="E14" s="28">
        <v>85596362</v>
      </c>
      <c r="F14" s="29">
        <v>15443538</v>
      </c>
      <c r="G14" s="28">
        <v>12683578</v>
      </c>
      <c r="H14" s="28">
        <v>0</v>
      </c>
      <c r="I14" s="28">
        <v>30931251</v>
      </c>
      <c r="J14" s="25"/>
      <c r="L14"/>
      <c r="M14"/>
      <c r="N14"/>
    </row>
    <row r="15" spans="1:14" ht="17.25" customHeight="1" x14ac:dyDescent="0.2">
      <c r="A15" s="19" t="s">
        <v>24</v>
      </c>
      <c r="B15" s="20" t="s">
        <v>8</v>
      </c>
      <c r="C15" s="28">
        <v>67609132</v>
      </c>
      <c r="D15" s="29">
        <f t="shared" si="0"/>
        <v>282937500</v>
      </c>
      <c r="E15" s="28">
        <v>180699274</v>
      </c>
      <c r="F15" s="29">
        <v>67852816</v>
      </c>
      <c r="G15" s="28">
        <v>34385410</v>
      </c>
      <c r="H15" s="28">
        <v>0</v>
      </c>
      <c r="I15" s="28">
        <v>19202383</v>
      </c>
      <c r="J15" s="25"/>
      <c r="L15"/>
      <c r="M15"/>
      <c r="N15"/>
    </row>
    <row r="16" spans="1:14" ht="17.25" customHeight="1" x14ac:dyDescent="0.2">
      <c r="A16" s="19" t="s">
        <v>25</v>
      </c>
      <c r="B16" s="20" t="s">
        <v>9</v>
      </c>
      <c r="C16" s="28">
        <v>41955133</v>
      </c>
      <c r="D16" s="29">
        <f t="shared" si="0"/>
        <v>191387341</v>
      </c>
      <c r="E16" s="28">
        <v>127698727</v>
      </c>
      <c r="F16" s="29">
        <v>50443030</v>
      </c>
      <c r="G16" s="28">
        <v>13245584</v>
      </c>
      <c r="H16" s="28">
        <v>0</v>
      </c>
      <c r="I16" s="28">
        <v>27904800</v>
      </c>
      <c r="J16" s="25"/>
      <c r="L16"/>
      <c r="M16"/>
      <c r="N16"/>
    </row>
    <row r="17" spans="1:14" ht="17.25" customHeight="1" x14ac:dyDescent="0.2">
      <c r="A17" s="19" t="s">
        <v>26</v>
      </c>
      <c r="B17" s="20" t="s">
        <v>10</v>
      </c>
      <c r="C17" s="28">
        <v>114586913</v>
      </c>
      <c r="D17" s="29">
        <f t="shared" si="0"/>
        <v>111336360</v>
      </c>
      <c r="E17" s="28">
        <v>59805817</v>
      </c>
      <c r="F17" s="29">
        <v>19229593</v>
      </c>
      <c r="G17" s="28">
        <v>32300950</v>
      </c>
      <c r="H17" s="28">
        <v>0</v>
      </c>
      <c r="I17" s="28">
        <v>19555083</v>
      </c>
      <c r="J17" s="25"/>
      <c r="L17"/>
      <c r="M17"/>
      <c r="N17"/>
    </row>
    <row r="18" spans="1:14" ht="17.25" customHeight="1" x14ac:dyDescent="0.2">
      <c r="A18" s="19" t="s">
        <v>27</v>
      </c>
      <c r="B18" s="20" t="s">
        <v>11</v>
      </c>
      <c r="C18" s="28">
        <v>225284309</v>
      </c>
      <c r="D18" s="29">
        <f t="shared" si="0"/>
        <v>136895339</v>
      </c>
      <c r="E18" s="28">
        <v>33359785</v>
      </c>
      <c r="F18" s="29">
        <v>20498544</v>
      </c>
      <c r="G18" s="28">
        <v>83037010</v>
      </c>
      <c r="H18" s="28">
        <v>0</v>
      </c>
      <c r="I18" s="28">
        <v>0</v>
      </c>
      <c r="J18" s="25"/>
      <c r="L18"/>
      <c r="M18"/>
      <c r="N18"/>
    </row>
    <row r="19" spans="1:14" ht="17.25" customHeight="1" x14ac:dyDescent="0.2">
      <c r="A19" s="19" t="s">
        <v>28</v>
      </c>
      <c r="B19" s="20" t="s">
        <v>12</v>
      </c>
      <c r="C19" s="28">
        <v>41310613</v>
      </c>
      <c r="D19" s="29">
        <f t="shared" si="0"/>
        <v>189677274</v>
      </c>
      <c r="E19" s="28">
        <v>131909127</v>
      </c>
      <c r="F19" s="29">
        <v>45347656</v>
      </c>
      <c r="G19" s="28">
        <v>12420491</v>
      </c>
      <c r="H19" s="28">
        <v>0</v>
      </c>
      <c r="I19" s="28">
        <v>22078950</v>
      </c>
      <c r="J19" s="25"/>
      <c r="L19"/>
      <c r="M19"/>
      <c r="N19"/>
    </row>
    <row r="20" spans="1:14" ht="17.25" customHeight="1" x14ac:dyDescent="0.2">
      <c r="A20" s="19" t="s">
        <v>29</v>
      </c>
      <c r="B20" s="20" t="s">
        <v>13</v>
      </c>
      <c r="C20" s="28">
        <v>48732919</v>
      </c>
      <c r="D20" s="29">
        <f t="shared" si="0"/>
        <v>222099418</v>
      </c>
      <c r="E20" s="28">
        <v>147945325</v>
      </c>
      <c r="F20" s="29">
        <v>52878261</v>
      </c>
      <c r="G20" s="28">
        <v>21275832</v>
      </c>
      <c r="H20" s="28">
        <v>0</v>
      </c>
      <c r="I20" s="28">
        <v>29945719</v>
      </c>
      <c r="J20" s="25"/>
      <c r="L20"/>
      <c r="M20"/>
      <c r="N20"/>
    </row>
    <row r="21" spans="1:14" ht="17.25" customHeight="1" x14ac:dyDescent="0.2">
      <c r="A21" s="19" t="s">
        <v>30</v>
      </c>
      <c r="B21" s="20" t="s">
        <v>14</v>
      </c>
      <c r="C21" s="28">
        <v>171276493</v>
      </c>
      <c r="D21" s="29">
        <f t="shared" si="0"/>
        <v>69067600</v>
      </c>
      <c r="E21" s="28">
        <v>0</v>
      </c>
      <c r="F21" s="29">
        <v>24334934</v>
      </c>
      <c r="G21" s="28">
        <v>44732666</v>
      </c>
      <c r="H21" s="28">
        <v>0</v>
      </c>
      <c r="I21" s="28">
        <v>20523065</v>
      </c>
      <c r="J21" s="25"/>
      <c r="L21"/>
      <c r="M21"/>
      <c r="N21"/>
    </row>
    <row r="22" spans="1:14" ht="17.25" customHeight="1" x14ac:dyDescent="0.2">
      <c r="A22" s="21" t="s">
        <v>31</v>
      </c>
      <c r="B22" s="22" t="s">
        <v>15</v>
      </c>
      <c r="C22" s="30">
        <v>69662573</v>
      </c>
      <c r="D22" s="31">
        <f t="shared" si="0"/>
        <v>195184099</v>
      </c>
      <c r="E22" s="30">
        <v>141523027</v>
      </c>
      <c r="F22" s="31">
        <v>35109669</v>
      </c>
      <c r="G22" s="30">
        <v>18551403</v>
      </c>
      <c r="H22" s="30">
        <v>0</v>
      </c>
      <c r="I22" s="30">
        <v>29671995</v>
      </c>
      <c r="J22" s="25"/>
      <c r="L22"/>
      <c r="M22"/>
      <c r="N22"/>
    </row>
    <row r="23" spans="1:14" ht="20.25" customHeight="1" x14ac:dyDescent="0.2">
      <c r="A23" s="33"/>
      <c r="B23" s="33"/>
      <c r="C23" s="32">
        <f t="shared" ref="C23:H23" si="1">SUM(C7:C22)</f>
        <v>1813827360</v>
      </c>
      <c r="D23" s="32">
        <f t="shared" si="1"/>
        <v>2748122422</v>
      </c>
      <c r="E23" s="32">
        <f t="shared" si="1"/>
        <v>1576054926</v>
      </c>
      <c r="F23" s="32">
        <f t="shared" si="1"/>
        <v>533337231</v>
      </c>
      <c r="G23" s="32">
        <f t="shared" si="1"/>
        <v>638730265</v>
      </c>
      <c r="H23" s="32">
        <f t="shared" si="1"/>
        <v>592596922</v>
      </c>
      <c r="I23" s="32">
        <f>SUM(I7:I22)</f>
        <v>302000000</v>
      </c>
    </row>
    <row r="25" spans="1:14" x14ac:dyDescent="0.2">
      <c r="A25" s="14" t="s">
        <v>40</v>
      </c>
      <c r="B25" s="15" t="s">
        <v>39</v>
      </c>
      <c r="C25" s="16"/>
    </row>
  </sheetData>
  <mergeCells count="12">
    <mergeCell ref="A1:I1"/>
    <mergeCell ref="A2:I2"/>
    <mergeCell ref="F4:F5"/>
    <mergeCell ref="G4:G5"/>
    <mergeCell ref="H4:H5"/>
    <mergeCell ref="I4:I5"/>
    <mergeCell ref="E4:E5"/>
    <mergeCell ref="A23:B23"/>
    <mergeCell ref="A4:A5"/>
    <mergeCell ref="B4:B5"/>
    <mergeCell ref="C4:C5"/>
    <mergeCell ref="D4:D5"/>
  </mergeCells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>
    <oddHeader>&amp;L&amp;"Times New Roman CE,Standardowy"&amp;7MF/ ST&amp;R&amp;"Times New Roman CE,Standardowy"&amp;7Warszawa, 09.04.2020 r.</oddHeader>
    <oddFooter>&amp;R&amp;"Times New Roman CE,Standardowy"&amp;7&amp;P/&amp;N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2020 reg 90%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Korycka Ewa</cp:lastModifiedBy>
  <cp:lastPrinted>2019-10-10T14:05:33Z</cp:lastPrinted>
  <dcterms:created xsi:type="dcterms:W3CDTF">1998-12-16T09:59:31Z</dcterms:created>
  <dcterms:modified xsi:type="dcterms:W3CDTF">2020-04-10T15:47:46Z</dcterms:modified>
</cp:coreProperties>
</file>