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7" sheetId="1" r:id="rId1"/>
  </sheets>
  <definedNames>
    <definedName name="_xlnm.Print_Area" localSheetId="0">'7'!$A$1:$Z$53</definedName>
  </definedNames>
  <calcPr fullCalcOnLoad="1"/>
</workbook>
</file>

<file path=xl/sharedStrings.xml><?xml version="1.0" encoding="utf-8"?>
<sst xmlns="http://schemas.openxmlformats.org/spreadsheetml/2006/main" count="140" uniqueCount="83">
  <si>
    <t>Województwo:</t>
  </si>
  <si>
    <t>Lp.</t>
  </si>
  <si>
    <t>WK</t>
  </si>
  <si>
    <t>PK</t>
  </si>
  <si>
    <t>GK</t>
  </si>
  <si>
    <t>żłobek</t>
  </si>
  <si>
    <t>dzienny opiekun</t>
  </si>
  <si>
    <t>RAZEM dla województwa</t>
  </si>
  <si>
    <t>Wydatki na tworzenie miejsc</t>
  </si>
  <si>
    <t>klub dziecięcy</t>
  </si>
  <si>
    <t>Ogółem:</t>
  </si>
  <si>
    <t>Liczba tworzonych miejsc</t>
  </si>
  <si>
    <t>Środki własne (zł), z tego:</t>
  </si>
  <si>
    <t>na żłobek i klub dziecięcy</t>
  </si>
  <si>
    <t>na dziennego opiekuna</t>
  </si>
  <si>
    <t>Koszty realizacji zadania OGÓŁEM (zł), z tego:</t>
  </si>
  <si>
    <t>typ gminy</t>
  </si>
  <si>
    <t>x</t>
  </si>
  <si>
    <t>Załącznik 7</t>
  </si>
  <si>
    <t xml:space="preserve">      żłobek</t>
  </si>
  <si>
    <t>Nazwa gminy, w której będą tworzone miejsca</t>
  </si>
  <si>
    <r>
      <t>Kod terytorialny GUS gminy, której dotyczy oferta</t>
    </r>
    <r>
      <rPr>
        <vertAlign val="superscript"/>
        <sz val="9"/>
        <rFont val="Arial"/>
        <family val="2"/>
      </rPr>
      <t>3</t>
    </r>
  </si>
  <si>
    <r>
      <t>Czy instytucja jest uczelnią lub podmiotem współpracujących z uczelnią?</t>
    </r>
    <r>
      <rPr>
        <vertAlign val="superscript"/>
        <sz val="9"/>
        <rFont val="Arial"/>
        <family val="2"/>
      </rPr>
      <t>6</t>
    </r>
  </si>
  <si>
    <t xml:space="preserve">Funkcjonowanie miejsc dla dzieci </t>
  </si>
  <si>
    <t>Tabela 2</t>
  </si>
  <si>
    <t>Tabela 1</t>
  </si>
  <si>
    <r>
      <t>Instytucja (nazwa, adres)</t>
    </r>
    <r>
      <rPr>
        <vertAlign val="superscript"/>
        <sz val="9"/>
        <rFont val="Arial"/>
        <family val="2"/>
      </rPr>
      <t>1</t>
    </r>
  </si>
  <si>
    <t>Nazwa gminy, na terenie której będą tworzone miejsca</t>
  </si>
  <si>
    <t>9 (10+11+12)</t>
  </si>
  <si>
    <t>13 (14+15)</t>
  </si>
  <si>
    <t>16 (17+18)</t>
  </si>
  <si>
    <t>19 (13+16)</t>
  </si>
  <si>
    <r>
      <t>Podmiot współpracujący z uczelnią (nazwa, adres)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</si>
  <si>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</si>
  <si>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Należy uzupełnić w przypadku podmiotów współpracujących z uczelnią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</si>
  <si>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Należy wpisać "tak" lub "nie"</t>
    </r>
  </si>
  <si>
    <r>
      <rPr>
        <sz val="9"/>
        <rFont val="Arial"/>
        <family val="2"/>
      </rPr>
      <t>Podmiot współpracujący 
z uczelnią (nazwa, adres)</t>
    </r>
    <r>
      <rPr>
        <vertAlign val="superscript"/>
        <sz val="9"/>
        <rFont val="Arial"/>
        <family val="2"/>
      </rPr>
      <t>2</t>
    </r>
  </si>
  <si>
    <t>Liczba dzieci</t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</si>
  <si>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Koszt miejsca wskazany w kolumnie 12 pomniejszony o dofinansowanie z innych źródeł np. z budżetu gminy lub środków unijnych</t>
    </r>
  </si>
  <si>
    <t>Dofinansowanie (zł), z tego:</t>
  </si>
  <si>
    <t>Udział dofinansowania (%)</t>
  </si>
  <si>
    <r>
      <t>Kwota dofinansowania na tworzenie miejsca w żłobku lub klubie dziecięcym/ 1 tworzone miejsce</t>
    </r>
    <r>
      <rPr>
        <vertAlign val="superscript"/>
        <sz val="9"/>
        <rFont val="Arial"/>
        <family val="2"/>
      </rPr>
      <t>4</t>
    </r>
  </si>
  <si>
    <r>
      <t>Kwota dofinansowania na tworzenie miejsca u dziennego opiekuna/ 1 tworzone miejsce</t>
    </r>
    <r>
      <rPr>
        <vertAlign val="superscript"/>
        <sz val="9"/>
        <rFont val="Arial"/>
        <family val="2"/>
      </rPr>
      <t>5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</si>
  <si>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W przypadku tworzenia miejsca w żłobku lub klubie dziecięcym kwota dofinansowania na 1 miejsce nie może przekroczyć 10 000 zł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</si>
  <si>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tworzenia miejsca u dziennego opiekua kwota dofinansowania na 1 miejsce nie może przekroczyć 5 000 zł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</si>
  <si>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Należy wpisać "tak" lub "nie"</t>
    </r>
  </si>
  <si>
    <r>
      <t>Czy podmiot jest uczelnią lub podmiotem współpracującym 
z uczelnią?</t>
    </r>
    <r>
      <rPr>
        <vertAlign val="superscript"/>
        <sz val="9"/>
        <rFont val="Arial"/>
        <family val="2"/>
      </rPr>
      <t>7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</si>
  <si>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Opłata rodziców za 1 dziecko pomniejszona o przysługujące ulgi</t>
    </r>
  </si>
  <si>
    <t>do programu „MALUCH+” 2019</t>
  </si>
  <si>
    <t>Resortowy program rozwoju instytucji opieki nad dziećmi w wieku do lat 3 „MALUCH +” 2019 (moduł 3)</t>
  </si>
  <si>
    <r>
      <t>Forma opieki nad dziećmi 
w wieku do lat 3</t>
    </r>
    <r>
      <rPr>
        <vertAlign val="superscript"/>
        <sz val="8"/>
        <rFont val="Arial"/>
        <family val="2"/>
      </rPr>
      <t xml:space="preserve">    
</t>
    </r>
    <r>
      <rPr>
        <sz val="8"/>
        <rFont val="Arial"/>
        <family val="2"/>
      </rPr>
      <t xml:space="preserve">proszę wpisać: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</si>
  <si>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wierszu; w przypadku instytucji ubiegającej się tylko o środki na tworzenie w kol. 10-15 należy wpisać wartość 0.</t>
    </r>
  </si>
  <si>
    <r>
      <t>Miesięczna opłata rodziców w 2019 r. za 1 dziecko bez uwzględnienia przysługujących ulg</t>
    </r>
    <r>
      <rPr>
        <vertAlign val="superscript"/>
        <sz val="9"/>
        <rFont val="Arial"/>
        <family val="2"/>
      </rPr>
      <t>4</t>
    </r>
  </si>
  <si>
    <t>w tym koszty pośrednie (zł)</t>
  </si>
  <si>
    <t>Udział kosztów pośrednich w kosztach realizacji zadania ogółem (%)</t>
  </si>
  <si>
    <t>21(16/19)</t>
  </si>
  <si>
    <t>22(20/19)</t>
  </si>
  <si>
    <t>23 (17/(10+11))</t>
  </si>
  <si>
    <t>24 (18/12)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</si>
  <si>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Kod gminy wg GUS (7 cyfr w formacie 9999999), gdzie:pierwsze dwie to WK  (kod województwa), trzecia i czwarta to PK  (kod powiatu), piąta i szósta to GK  (kod gminy) i siódma to kod rodzaju gminy (1 - miejska,2 - wiejska,3 - miejsko-wiejska)</t>
    </r>
  </si>
  <si>
    <t>Okres funkcjono-wania miejsc                (w miesiącach)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</si>
  <si>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Kod gminy wg GUS (7 cyfr w formacie 9999999), gdzie:pierwsze dwie to WK  (kod województwa), trzecia i czwarta to PK  (kod powiatu), piąta i szósta to GK  (kod gminy) i siódma to kod rodzaju gminy (1 miejska,2 wiejska,3 miejsko-wiejska)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</si>
  <si>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W kol. 12, 13, 14, 15, 16 ,17 - kwoty przeciętne, przez koszty rozumie się wszystkie koszty kwalifikowalne związane z funkcjonowaniem miejsca, w tym zysk z opłat rodzców oraz  koszty wyżywienia (muszą korespondować z kalkulacją kosztów)</t>
    </r>
  </si>
  <si>
    <r>
      <t xml:space="preserve">Miesięczny koszt funkcjonowania jednego miejsca w 2019 r. </t>
    </r>
    <r>
      <rPr>
        <vertAlign val="superscript"/>
        <sz val="9"/>
        <rFont val="Arial"/>
        <family val="2"/>
      </rPr>
      <t>4</t>
    </r>
  </si>
  <si>
    <r>
      <t>w tym miesięczny koszt pośredni funkcjonowania jednego miejsca w 2019 r.</t>
    </r>
    <r>
      <rPr>
        <vertAlign val="superscript"/>
        <sz val="9"/>
        <rFont val="Arial"/>
        <family val="2"/>
      </rPr>
      <t xml:space="preserve"> </t>
    </r>
    <r>
      <rPr>
        <vertAlign val="superscript"/>
        <sz val="10"/>
        <rFont val="Arial"/>
        <family val="2"/>
      </rPr>
      <t>4</t>
    </r>
  </si>
  <si>
    <r>
      <t xml:space="preserve">Miesięczny koszt funkcjonowania jednego miejsca pomniejszony 
o środki z innych źródeł dofinansowania w 2019 r. </t>
    </r>
    <r>
      <rPr>
        <vertAlign val="superscript"/>
        <sz val="9"/>
        <rFont val="Arial"/>
        <family val="2"/>
      </rPr>
      <t xml:space="preserve"> 4,5</t>
    </r>
  </si>
  <si>
    <r>
      <t xml:space="preserve">w tym miesięczny koszt pośredni funkcjonowania jednego miejsca pomniejszony o środki z innych źródeł dofinansowania w 2019 r. </t>
    </r>
    <r>
      <rPr>
        <vertAlign val="superscript"/>
        <sz val="9"/>
        <rFont val="Arial"/>
        <family val="2"/>
      </rPr>
      <t xml:space="preserve"> 4,5</t>
    </r>
  </si>
  <si>
    <r>
      <t>Miesięczna opłata rodziców w 2019 r. za 1 dziecko z uwzględnienieniem przysługujących ulg</t>
    </r>
    <r>
      <rPr>
        <vertAlign val="superscript"/>
        <sz val="9"/>
        <rFont val="Arial"/>
        <family val="2"/>
      </rPr>
      <t>4, 6</t>
    </r>
  </si>
  <si>
    <t>warmińsko-mazurskie</t>
  </si>
  <si>
    <t>Stowarzyszenie Oświata -Wychowanie-Aktywizacja "SOWA"
uL. Bartąska 3n/5
10-686 Olsztyn</t>
  </si>
  <si>
    <t>28</t>
  </si>
  <si>
    <t>01</t>
  </si>
  <si>
    <t>tak</t>
  </si>
  <si>
    <t>nie</t>
  </si>
  <si>
    <t xml:space="preserve">nie </t>
  </si>
  <si>
    <t>Ełk</t>
  </si>
  <si>
    <t>05</t>
  </si>
  <si>
    <t>Uwagi</t>
  </si>
  <si>
    <t>rezygnacja</t>
  </si>
  <si>
    <t>Placówka opieki nad dziećmi
 w wieku do lat 3 "UNIWEREK",
 ul. Kościuszki 23, 19-300 Ełk</t>
  </si>
  <si>
    <t xml:space="preserve"> żłobek Niepubliczny "Puchatek",
ul. Jana Pawła II 15a, 19-300 Ełk</t>
  </si>
  <si>
    <t xml:space="preserve">DYREKTOR
Wydziału Polityki Społecznej
      Marcin Jastrzębski
/-podpisano bezpiecznym podpisem elektronicznym
weryfikowanym przy pomocy ważnego
klasyfikowanego certyfikatu/
</t>
  </si>
  <si>
    <t>Oferta zbiorcza - wojewódzka oferty odrzucone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</si>
</sst>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[$-415]d\ mmmm\ yyyy"/>
    <numFmt numFmtId="167" formatCode="#,##0.0"/>
    <numFmt numFmtId="168" formatCode="0.000%"/>
    <numFmt numFmtId="169" formatCode="0.0000%"/>
    <numFmt numFmtId="170" formatCode="0.000"/>
    <numFmt numFmtId="171" formatCode="0.0000"/>
    <numFmt numFmtId="172" formatCode="#,##0.000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/>
    </xf>
    <xf numFmtId="0" fontId="24" fillId="21" borderId="10" xfId="0" applyFont="1" applyFill="1" applyBorder="1" applyAlignment="1">
      <alignment horizontal="center" vertical="center" wrapText="1"/>
    </xf>
    <xf numFmtId="0" fontId="24" fillId="21" borderId="11" xfId="0" applyFont="1" applyFill="1" applyBorder="1" applyAlignment="1">
      <alignment horizontal="center" vertical="center" wrapText="1"/>
    </xf>
    <xf numFmtId="0" fontId="24" fillId="21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3" xfId="52" applyFont="1" applyBorder="1" applyAlignment="1" applyProtection="1">
      <alignment horizontal="center" vertical="center" wrapText="1"/>
      <protection locked="0"/>
    </xf>
    <xf numFmtId="49" fontId="20" fillId="0" borderId="14" xfId="52" applyNumberFormat="1" applyFont="1" applyBorder="1" applyAlignment="1" applyProtection="1">
      <alignment horizontal="center" vertical="center" wrapText="1"/>
      <protection locked="0"/>
    </xf>
    <xf numFmtId="49" fontId="20" fillId="0" borderId="15" xfId="52" applyNumberFormat="1" applyFont="1" applyBorder="1" applyAlignment="1" applyProtection="1">
      <alignment horizontal="center" vertical="center" wrapText="1"/>
      <protection locked="0"/>
    </xf>
    <xf numFmtId="3" fontId="20" fillId="0" borderId="15" xfId="52" applyNumberFormat="1" applyFont="1" applyBorder="1" applyAlignment="1" applyProtection="1">
      <alignment horizontal="center" vertical="center" wrapText="1"/>
      <protection locked="0"/>
    </xf>
    <xf numFmtId="0" fontId="25" fillId="20" borderId="15" xfId="52" applyFont="1" applyFill="1" applyBorder="1" applyProtection="1">
      <alignment/>
      <protection locked="0"/>
    </xf>
    <xf numFmtId="3" fontId="23" fillId="20" borderId="16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Protection="1">
      <alignment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1" fontId="22" fillId="0" borderId="0" xfId="52" applyNumberFormat="1" applyFont="1" applyProtection="1">
      <alignment/>
      <protection locked="0"/>
    </xf>
    <xf numFmtId="0" fontId="24" fillId="21" borderId="17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5" xfId="52" applyFont="1" applyBorder="1" applyAlignment="1">
      <alignment horizontal="center" vertical="center" wrapText="1"/>
      <protection/>
    </xf>
    <xf numFmtId="3" fontId="20" fillId="0" borderId="14" xfId="52" applyNumberFormat="1" applyFont="1" applyBorder="1" applyAlignment="1" applyProtection="1">
      <alignment horizontal="center" vertical="center" wrapText="1"/>
      <protection locked="0"/>
    </xf>
    <xf numFmtId="0" fontId="24" fillId="21" borderId="18" xfId="52" applyFont="1" applyFill="1" applyBorder="1" applyAlignment="1">
      <alignment horizontal="center" vertical="center" wrapText="1"/>
      <protection/>
    </xf>
    <xf numFmtId="0" fontId="24" fillId="21" borderId="19" xfId="52" applyFont="1" applyFill="1" applyBorder="1" applyAlignment="1">
      <alignment horizontal="center" vertical="center" wrapText="1"/>
      <protection/>
    </xf>
    <xf numFmtId="0" fontId="24" fillId="21" borderId="17" xfId="52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left" vertical="center" wrapText="1"/>
    </xf>
    <xf numFmtId="0" fontId="21" fillId="24" borderId="0" xfId="0" applyFont="1" applyFill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22" fillId="0" borderId="0" xfId="52" applyFont="1" applyAlignment="1" applyProtection="1">
      <alignment vertical="center" wrapText="1"/>
      <protection locked="0"/>
    </xf>
    <xf numFmtId="4" fontId="20" fillId="0" borderId="15" xfId="52" applyNumberFormat="1" applyFont="1" applyBorder="1" applyAlignment="1" applyProtection="1">
      <alignment horizontal="left" vertical="center" wrapText="1"/>
      <protection locked="0"/>
    </xf>
    <xf numFmtId="0" fontId="24" fillId="21" borderId="10" xfId="0" applyFont="1" applyFill="1" applyBorder="1" applyAlignment="1">
      <alignment horizontal="center" vertical="center" wrapText="1"/>
    </xf>
    <xf numFmtId="0" fontId="24" fillId="21" borderId="19" xfId="0" applyFont="1" applyFill="1" applyBorder="1" applyAlignment="1">
      <alignment horizontal="center" vertical="center" wrapText="1"/>
    </xf>
    <xf numFmtId="0" fontId="24" fillId="21" borderId="12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3" fontId="23" fillId="20" borderId="15" xfId="52" applyNumberFormat="1" applyFont="1" applyFill="1" applyBorder="1" applyAlignment="1" applyProtection="1">
      <alignment horizontal="center"/>
      <protection locked="0"/>
    </xf>
    <xf numFmtId="0" fontId="24" fillId="21" borderId="15" xfId="52" applyFont="1" applyFill="1" applyBorder="1" applyAlignment="1">
      <alignment horizontal="center" vertical="center" wrapText="1"/>
      <protection/>
    </xf>
    <xf numFmtId="0" fontId="20" fillId="0" borderId="0" xfId="52" applyFont="1" applyFill="1" applyProtection="1">
      <alignment/>
      <protection locked="0"/>
    </xf>
    <xf numFmtId="0" fontId="23" fillId="0" borderId="0" xfId="52" applyFont="1" applyFill="1" applyBorder="1" applyAlignment="1" applyProtection="1">
      <alignment horizontal="center" vertical="center" wrapText="1"/>
      <protection locked="0"/>
    </xf>
    <xf numFmtId="3" fontId="23" fillId="0" borderId="0" xfId="52" applyNumberFormat="1" applyFont="1" applyFill="1" applyBorder="1" applyAlignment="1" applyProtection="1">
      <alignment horizontal="center"/>
      <protection locked="0"/>
    </xf>
    <xf numFmtId="0" fontId="20" fillId="0" borderId="2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3" fontId="23" fillId="20" borderId="21" xfId="52" applyNumberFormat="1" applyFont="1" applyFill="1" applyBorder="1" applyAlignment="1" applyProtection="1">
      <alignment horizontal="center"/>
      <protection locked="0"/>
    </xf>
    <xf numFmtId="0" fontId="24" fillId="21" borderId="15" xfId="0" applyFont="1" applyFill="1" applyBorder="1" applyAlignment="1">
      <alignment horizontal="center" vertical="center" wrapText="1"/>
    </xf>
    <xf numFmtId="3" fontId="20" fillId="0" borderId="13" xfId="52" applyNumberFormat="1" applyFont="1" applyBorder="1" applyAlignment="1" applyProtection="1">
      <alignment horizontal="center" vertical="center" wrapText="1"/>
      <protection locked="0"/>
    </xf>
    <xf numFmtId="0" fontId="21" fillId="0" borderId="0" xfId="52" applyFont="1" applyFill="1" applyProtection="1">
      <alignment/>
      <protection locked="0"/>
    </xf>
    <xf numFmtId="0" fontId="24" fillId="21" borderId="15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10" fontId="20" fillId="0" borderId="15" xfId="52" applyNumberFormat="1" applyFont="1" applyBorder="1" applyAlignment="1" applyProtection="1">
      <alignment vertical="center" wrapText="1"/>
      <protection locked="0"/>
    </xf>
    <xf numFmtId="10" fontId="23" fillId="20" borderId="16" xfId="52" applyNumberFormat="1" applyFont="1" applyFill="1" applyBorder="1" applyAlignment="1" applyProtection="1">
      <alignment horizontal="center"/>
      <protection locked="0"/>
    </xf>
    <xf numFmtId="0" fontId="20" fillId="0" borderId="22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0" borderId="0" xfId="52" applyFont="1" applyFill="1" applyAlignment="1" applyProtection="1">
      <alignment horizontal="center" vertical="center"/>
      <protection locked="0"/>
    </xf>
    <xf numFmtId="1" fontId="22" fillId="0" borderId="0" xfId="52" applyNumberFormat="1" applyFont="1" applyFill="1" applyProtection="1">
      <alignment/>
      <protection locked="0"/>
    </xf>
    <xf numFmtId="0" fontId="22" fillId="0" borderId="0" xfId="52" applyFont="1" applyFill="1" applyProtection="1">
      <alignment/>
      <protection locked="0"/>
    </xf>
    <xf numFmtId="0" fontId="20" fillId="0" borderId="0" xfId="52" applyFont="1" applyAlignment="1" applyProtection="1">
      <alignment horizontal="left" wrapText="1"/>
      <protection locked="0"/>
    </xf>
    <xf numFmtId="4" fontId="20" fillId="0" borderId="15" xfId="52" applyNumberFormat="1" applyFont="1" applyBorder="1" applyAlignment="1" applyProtection="1">
      <alignment horizontal="left" vertical="center" wrapText="1"/>
      <protection locked="0"/>
    </xf>
    <xf numFmtId="49" fontId="20" fillId="0" borderId="14" xfId="52" applyNumberFormat="1" applyFont="1" applyBorder="1" applyAlignment="1" applyProtection="1">
      <alignment horizontal="center" vertical="center" wrapText="1"/>
      <protection locked="0"/>
    </xf>
    <xf numFmtId="49" fontId="20" fillId="0" borderId="15" xfId="52" applyNumberFormat="1" applyFont="1" applyBorder="1" applyAlignment="1" applyProtection="1">
      <alignment horizontal="center" vertical="center" wrapText="1"/>
      <protection locked="0"/>
    </xf>
    <xf numFmtId="4" fontId="20" fillId="0" borderId="14" xfId="52" applyNumberFormat="1" applyFont="1" applyBorder="1" applyAlignment="1" applyProtection="1">
      <alignment vertical="center" wrapText="1"/>
      <protection locked="0"/>
    </xf>
    <xf numFmtId="4" fontId="20" fillId="0" borderId="15" xfId="52" applyNumberFormat="1" applyFont="1" applyBorder="1" applyAlignment="1" applyProtection="1">
      <alignment vertical="center" wrapText="1"/>
      <protection locked="0"/>
    </xf>
    <xf numFmtId="4" fontId="20" fillId="0" borderId="15" xfId="55" applyNumberFormat="1" applyFont="1" applyBorder="1" applyAlignment="1" applyProtection="1">
      <alignment vertical="center" wrapText="1"/>
      <protection locked="0"/>
    </xf>
    <xf numFmtId="4" fontId="23" fillId="20" borderId="14" xfId="52" applyNumberFormat="1" applyFont="1" applyFill="1" applyBorder="1" applyAlignment="1" applyProtection="1">
      <alignment horizontal="center"/>
      <protection locked="0"/>
    </xf>
    <xf numFmtId="4" fontId="23" fillId="20" borderId="16" xfId="52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49" fontId="0" fillId="0" borderId="15" xfId="52" applyNumberFormat="1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5" xfId="52" applyNumberFormat="1" applyFont="1" applyBorder="1" applyAlignment="1" applyProtection="1">
      <alignment horizontal="right" vertical="center" wrapText="1"/>
      <protection locked="0"/>
    </xf>
    <xf numFmtId="4" fontId="21" fillId="20" borderId="15" xfId="52" applyNumberFormat="1" applyFont="1" applyFill="1" applyBorder="1" applyAlignment="1" applyProtection="1">
      <alignment horizontal="right" vertical="center"/>
      <protection locked="0"/>
    </xf>
    <xf numFmtId="0" fontId="25" fillId="0" borderId="13" xfId="52" applyFont="1" applyFill="1" applyBorder="1" applyAlignment="1" applyProtection="1">
      <alignment horizontal="center" vertical="center" wrapText="1"/>
      <protection locked="0"/>
    </xf>
    <xf numFmtId="4" fontId="20" fillId="0" borderId="15" xfId="52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52" applyNumberFormat="1" applyFont="1" applyFill="1" applyBorder="1" applyAlignment="1" applyProtection="1">
      <alignment horizontal="center" vertical="center" wrapText="1"/>
      <protection locked="0"/>
    </xf>
    <xf numFmtId="49" fontId="20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20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20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20" fillId="0" borderId="13" xfId="52" applyNumberFormat="1" applyFont="1" applyFill="1" applyBorder="1" applyAlignment="1" applyProtection="1">
      <alignment horizontal="center" vertical="center" wrapText="1"/>
      <protection locked="0"/>
    </xf>
    <xf numFmtId="4" fontId="20" fillId="0" borderId="14" xfId="52" applyNumberFormat="1" applyFont="1" applyFill="1" applyBorder="1" applyAlignment="1" applyProtection="1">
      <alignment vertical="center" wrapText="1"/>
      <protection locked="0"/>
    </xf>
    <xf numFmtId="4" fontId="20" fillId="0" borderId="15" xfId="52" applyNumberFormat="1" applyFont="1" applyFill="1" applyBorder="1" applyAlignment="1" applyProtection="1">
      <alignment vertical="center" wrapText="1"/>
      <protection locked="0"/>
    </xf>
    <xf numFmtId="4" fontId="20" fillId="0" borderId="16" xfId="52" applyNumberFormat="1" applyFont="1" applyFill="1" applyBorder="1" applyAlignment="1" applyProtection="1">
      <alignment vertical="center" wrapText="1"/>
      <protection locked="0"/>
    </xf>
    <xf numFmtId="4" fontId="20" fillId="0" borderId="15" xfId="55" applyNumberFormat="1" applyFont="1" applyFill="1" applyBorder="1" applyAlignment="1" applyProtection="1">
      <alignment vertical="center" wrapText="1"/>
      <protection locked="0"/>
    </xf>
    <xf numFmtId="10" fontId="20" fillId="0" borderId="15" xfId="52" applyNumberFormat="1" applyFont="1" applyFill="1" applyBorder="1" applyAlignment="1" applyProtection="1">
      <alignment vertical="center" wrapText="1"/>
      <protection locked="0"/>
    </xf>
    <xf numFmtId="0" fontId="0" fillId="0" borderId="15" xfId="0" applyFill="1" applyBorder="1" applyAlignment="1">
      <alignment horizontal="center" vertical="center"/>
    </xf>
    <xf numFmtId="4" fontId="20" fillId="0" borderId="15" xfId="52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>
      <alignment horizontal="center"/>
    </xf>
    <xf numFmtId="49" fontId="20" fillId="0" borderId="15" xfId="52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15" xfId="52" applyNumberFormat="1" applyFont="1" applyFill="1" applyBorder="1" applyAlignment="1" applyProtection="1">
      <alignment horizontal="right" vertical="center" wrapText="1"/>
      <protection locked="0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4" fontId="20" fillId="0" borderId="15" xfId="52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5" xfId="52" applyFont="1" applyBorder="1" applyAlignment="1">
      <alignment horizontal="center" vertical="center" wrapText="1"/>
      <protection/>
    </xf>
    <xf numFmtId="0" fontId="25" fillId="0" borderId="19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2" xfId="52" applyFont="1" applyBorder="1" applyAlignment="1">
      <alignment horizontal="center" vertical="center" wrapText="1"/>
      <protection/>
    </xf>
    <xf numFmtId="0" fontId="25" fillId="0" borderId="25" xfId="52" applyFont="1" applyBorder="1" applyAlignment="1">
      <alignment horizontal="center" vertical="center" wrapText="1"/>
      <protection/>
    </xf>
    <xf numFmtId="0" fontId="25" fillId="0" borderId="17" xfId="52" applyFont="1" applyBorder="1" applyAlignment="1">
      <alignment horizontal="center" vertical="center" wrapText="1"/>
      <protection/>
    </xf>
    <xf numFmtId="0" fontId="25" fillId="0" borderId="26" xfId="52" applyFont="1" applyBorder="1" applyAlignment="1">
      <alignment horizontal="center" vertical="center" wrapText="1"/>
      <protection/>
    </xf>
    <xf numFmtId="0" fontId="25" fillId="0" borderId="0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0" fontId="25" fillId="0" borderId="27" xfId="52" applyFont="1" applyBorder="1" applyAlignment="1">
      <alignment horizontal="center" vertical="center" wrapText="1"/>
      <protection/>
    </xf>
    <xf numFmtId="0" fontId="25" fillId="0" borderId="28" xfId="52" applyFont="1" applyBorder="1" applyAlignment="1">
      <alignment horizontal="center" vertical="center" wrapText="1"/>
      <protection/>
    </xf>
    <xf numFmtId="0" fontId="25" fillId="0" borderId="22" xfId="52" applyFont="1" applyBorder="1" applyAlignment="1">
      <alignment horizontal="center" vertical="center" wrapText="1"/>
      <protection/>
    </xf>
    <xf numFmtId="0" fontId="20" fillId="0" borderId="0" xfId="52" applyFont="1" applyAlignment="1" applyProtection="1">
      <alignment horizontal="left" wrapText="1"/>
      <protection locked="0"/>
    </xf>
    <xf numFmtId="0" fontId="25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5" fillId="0" borderId="19" xfId="52" applyFont="1" applyBorder="1" applyAlignment="1">
      <alignment horizontal="center" vertical="center" wrapText="1"/>
      <protection/>
    </xf>
    <xf numFmtId="0" fontId="25" fillId="0" borderId="23" xfId="52" applyFont="1" applyBorder="1" applyAlignment="1">
      <alignment horizontal="center" vertical="center" wrapText="1"/>
      <protection/>
    </xf>
    <xf numFmtId="0" fontId="25" fillId="0" borderId="24" xfId="52" applyFont="1" applyBorder="1" applyAlignment="1">
      <alignment horizontal="center" vertical="center" wrapText="1"/>
      <protection/>
    </xf>
    <xf numFmtId="0" fontId="23" fillId="20" borderId="15" xfId="52" applyFont="1" applyFill="1" applyBorder="1" applyAlignment="1" applyProtection="1">
      <alignment horizontal="center" vertical="center" wrapText="1"/>
      <protection locked="0"/>
    </xf>
    <xf numFmtId="1" fontId="0" fillId="0" borderId="15" xfId="52" applyNumberFormat="1" applyFont="1" applyBorder="1" applyAlignment="1" applyProtection="1">
      <alignment horizontal="center" vertical="center" wrapText="1"/>
      <protection locked="0"/>
    </xf>
    <xf numFmtId="0" fontId="23" fillId="20" borderId="13" xfId="52" applyFont="1" applyFill="1" applyBorder="1" applyAlignment="1" applyProtection="1">
      <alignment horizontal="center" vertical="center" wrapText="1"/>
      <protection locked="0"/>
    </xf>
    <xf numFmtId="0" fontId="23" fillId="20" borderId="29" xfId="52" applyFont="1" applyFill="1" applyBorder="1" applyAlignment="1" applyProtection="1">
      <alignment horizontal="center" vertical="center" wrapText="1"/>
      <protection locked="0"/>
    </xf>
    <xf numFmtId="0" fontId="23" fillId="20" borderId="30" xfId="52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vertical="center"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22" fillId="25" borderId="15" xfId="52" applyFont="1" applyFill="1" applyBorder="1" applyAlignment="1" applyProtection="1">
      <alignment horizontal="center" vertical="center"/>
      <protection locked="0"/>
    </xf>
    <xf numFmtId="0" fontId="20" fillId="0" borderId="25" xfId="52" applyFont="1" applyBorder="1" applyAlignment="1">
      <alignment horizontal="center" vertical="center" wrapText="1"/>
      <protection/>
    </xf>
    <xf numFmtId="0" fontId="20" fillId="0" borderId="0" xfId="52" applyFont="1" applyBorder="1" applyAlignment="1">
      <alignment horizontal="center" vertical="center" wrapText="1"/>
      <protection/>
    </xf>
    <xf numFmtId="0" fontId="2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2" fillId="25" borderId="0" xfId="52" applyFont="1" applyFill="1" applyAlignment="1" applyProtection="1">
      <alignment horizontal="left" vertical="center" wrapText="1"/>
      <protection locked="0"/>
    </xf>
    <xf numFmtId="0" fontId="22" fillId="0" borderId="0" xfId="52" applyFont="1" applyAlignment="1" applyProtection="1">
      <alignment vertical="center" wrapText="1"/>
      <protection locked="0"/>
    </xf>
    <xf numFmtId="0" fontId="26" fillId="0" borderId="15" xfId="52" applyFont="1" applyBorder="1" applyAlignment="1">
      <alignment horizontal="center" vertical="center" wrapText="1"/>
      <protection/>
    </xf>
    <xf numFmtId="0" fontId="25" fillId="0" borderId="19" xfId="52" applyFont="1" applyFill="1" applyBorder="1" applyAlignment="1">
      <alignment horizontal="center" vertical="center" wrapText="1"/>
      <protection/>
    </xf>
    <xf numFmtId="0" fontId="25" fillId="0" borderId="23" xfId="52" applyFont="1" applyFill="1" applyBorder="1" applyAlignment="1">
      <alignment horizontal="center" vertical="center" wrapText="1"/>
      <protection/>
    </xf>
    <xf numFmtId="0" fontId="25" fillId="0" borderId="24" xfId="52" applyFont="1" applyFill="1" applyBorder="1" applyAlignment="1">
      <alignment horizontal="center" vertical="center" wrapText="1"/>
      <protection/>
    </xf>
    <xf numFmtId="0" fontId="25" fillId="0" borderId="15" xfId="52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428625</xdr:colOff>
      <xdr:row>0</xdr:row>
      <xdr:rowOff>85725</xdr:rowOff>
    </xdr:from>
    <xdr:to>
      <xdr:col>20</xdr:col>
      <xdr:colOff>219075</xdr:colOff>
      <xdr:row>4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16025" y="85725"/>
          <a:ext cx="20288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view="pageBreakPreview" zoomScale="90" zoomScaleSheetLayoutView="90" zoomScalePageLayoutView="0" workbookViewId="0" topLeftCell="A1">
      <selection activeCell="C5" sqref="C5:Q5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3" width="20.140625" style="0" customWidth="1"/>
    <col min="4" max="5" width="8.8515625" style="0" customWidth="1"/>
    <col min="6" max="7" width="5.421875" style="0" customWidth="1"/>
    <col min="8" max="8" width="7.8515625" style="0" customWidth="1"/>
    <col min="9" max="9" width="9.00390625" style="0" customWidth="1"/>
    <col min="10" max="10" width="9.57421875" style="0" customWidth="1"/>
    <col min="11" max="11" width="12.421875" style="0" customWidth="1"/>
    <col min="12" max="12" width="13.8515625" style="0" customWidth="1"/>
    <col min="13" max="13" width="15.57421875" style="0" customWidth="1"/>
    <col min="14" max="14" width="13.7109375" style="0" customWidth="1"/>
    <col min="15" max="15" width="14.28125" style="0" customWidth="1"/>
    <col min="16" max="16" width="14.8515625" style="0" customWidth="1"/>
    <col min="17" max="17" width="11.140625" style="0" customWidth="1"/>
    <col min="18" max="18" width="12.140625" style="0" customWidth="1"/>
    <col min="19" max="19" width="11.8515625" style="0" customWidth="1"/>
    <col min="20" max="22" width="9.57421875" style="0" customWidth="1"/>
    <col min="23" max="23" width="11.140625" style="0" customWidth="1"/>
    <col min="24" max="25" width="13.140625" style="0" customWidth="1"/>
    <col min="26" max="26" width="10.28125" style="0" bestFit="1" customWidth="1"/>
  </cols>
  <sheetData>
    <row r="1" spans="2:24" ht="12.75">
      <c r="B1" s="7"/>
      <c r="C1" s="7"/>
      <c r="D1" s="7"/>
      <c r="E1" s="7"/>
      <c r="F1" s="7"/>
      <c r="G1" s="7"/>
      <c r="H1" s="7"/>
      <c r="I1" s="7"/>
      <c r="J1" s="142" t="s">
        <v>18</v>
      </c>
      <c r="K1" s="142"/>
      <c r="L1" s="7"/>
      <c r="M1" s="7"/>
      <c r="N1" s="7"/>
      <c r="O1" s="7"/>
      <c r="P1" s="7"/>
      <c r="Q1" s="7"/>
      <c r="R1" s="29"/>
      <c r="S1" s="29"/>
      <c r="T1" s="29"/>
      <c r="U1" s="29"/>
      <c r="V1" s="29"/>
      <c r="W1" s="29"/>
      <c r="X1" s="29"/>
    </row>
    <row r="2" spans="2:24" ht="12.75">
      <c r="B2" s="7"/>
      <c r="C2" s="7"/>
      <c r="D2" s="7"/>
      <c r="E2" s="7"/>
      <c r="F2" s="7"/>
      <c r="G2" s="7"/>
      <c r="H2" s="7"/>
      <c r="I2" s="7"/>
      <c r="J2" s="143" t="s">
        <v>48</v>
      </c>
      <c r="K2" s="144"/>
      <c r="L2" s="144"/>
      <c r="M2" s="144"/>
      <c r="N2" s="144"/>
      <c r="O2" s="145"/>
      <c r="P2" s="57"/>
      <c r="Q2" s="57"/>
      <c r="R2" s="31"/>
      <c r="S2" s="32"/>
      <c r="T2" s="39"/>
      <c r="U2" s="32"/>
      <c r="V2" s="39"/>
      <c r="W2" s="33"/>
      <c r="X2" s="39"/>
    </row>
    <row r="3" spans="1:24" ht="15" customHeight="1">
      <c r="A3" s="1"/>
      <c r="B3" s="146" t="s">
        <v>82</v>
      </c>
      <c r="C3" s="146"/>
      <c r="D3" s="146"/>
      <c r="E3" s="146"/>
      <c r="F3" s="146"/>
      <c r="G3" s="146"/>
      <c r="H3" s="146"/>
      <c r="I3" s="146"/>
      <c r="J3" s="58"/>
      <c r="K3" s="58"/>
      <c r="L3" s="58"/>
      <c r="M3" s="58"/>
      <c r="N3" s="58"/>
      <c r="O3" s="58"/>
      <c r="P3" s="58"/>
      <c r="Q3" s="58"/>
      <c r="R3" s="28"/>
      <c r="S3" s="28"/>
      <c r="T3" s="28"/>
      <c r="U3" s="28"/>
      <c r="V3" s="28"/>
      <c r="W3" s="28"/>
      <c r="X3" s="28"/>
    </row>
    <row r="4" spans="1:24" ht="45" customHeight="1">
      <c r="A4" s="1"/>
      <c r="B4" s="147" t="s">
        <v>49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34"/>
      <c r="Q4" s="34"/>
      <c r="R4" s="1"/>
      <c r="S4" s="1"/>
      <c r="T4" s="1"/>
      <c r="U4" s="1"/>
      <c r="V4" s="1"/>
      <c r="W4" s="1"/>
      <c r="X4" s="1"/>
    </row>
    <row r="5" spans="1:24" ht="15.75">
      <c r="A5" s="1"/>
      <c r="B5" s="2" t="s">
        <v>0</v>
      </c>
      <c r="C5" s="139" t="s">
        <v>68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"/>
      <c r="S5" s="1"/>
      <c r="T5" s="1"/>
      <c r="U5" s="1"/>
      <c r="V5" s="1"/>
      <c r="W5" s="1"/>
      <c r="X5" s="1"/>
    </row>
    <row r="6" spans="1:25" ht="15.75">
      <c r="A6" s="1"/>
      <c r="B6" s="5"/>
      <c r="C6" s="5"/>
      <c r="D6" s="3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4"/>
      <c r="S6" s="4"/>
      <c r="T6" s="4"/>
      <c r="U6" s="4"/>
      <c r="V6" s="4"/>
      <c r="W6" s="4"/>
      <c r="X6" s="4"/>
      <c r="Y6" s="7"/>
    </row>
    <row r="7" spans="1:24" s="7" customFormat="1" ht="15.75">
      <c r="A7" s="50" t="s">
        <v>25</v>
      </c>
      <c r="B7" s="5"/>
      <c r="C7" s="5"/>
      <c r="D7" s="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4"/>
      <c r="S7" s="4"/>
      <c r="T7" s="4"/>
      <c r="U7" s="4"/>
      <c r="V7" s="4"/>
      <c r="W7" s="4"/>
      <c r="X7" s="4"/>
    </row>
    <row r="8" spans="1:26" ht="57.75" customHeight="1">
      <c r="A8" s="115" t="s">
        <v>1</v>
      </c>
      <c r="B8" s="111" t="s">
        <v>26</v>
      </c>
      <c r="C8" s="148" t="s">
        <v>36</v>
      </c>
      <c r="D8" s="117" t="s">
        <v>27</v>
      </c>
      <c r="E8" s="115" t="s">
        <v>21</v>
      </c>
      <c r="F8" s="116"/>
      <c r="G8" s="116"/>
      <c r="H8" s="117"/>
      <c r="I8" s="115" t="s">
        <v>11</v>
      </c>
      <c r="J8" s="116"/>
      <c r="K8" s="116"/>
      <c r="L8" s="117"/>
      <c r="M8" s="115" t="s">
        <v>8</v>
      </c>
      <c r="N8" s="116"/>
      <c r="O8" s="116"/>
      <c r="P8" s="116"/>
      <c r="Q8" s="116"/>
      <c r="R8" s="117"/>
      <c r="S8" s="149" t="s">
        <v>15</v>
      </c>
      <c r="T8" s="152" t="s">
        <v>53</v>
      </c>
      <c r="U8" s="112" t="s">
        <v>40</v>
      </c>
      <c r="V8" s="126" t="s">
        <v>54</v>
      </c>
      <c r="W8" s="112" t="s">
        <v>41</v>
      </c>
      <c r="X8" s="112" t="s">
        <v>42</v>
      </c>
      <c r="Y8" s="112" t="s">
        <v>22</v>
      </c>
      <c r="Z8" s="105" t="s">
        <v>77</v>
      </c>
    </row>
    <row r="9" spans="1:26" ht="15.75" customHeight="1">
      <c r="A9" s="137"/>
      <c r="B9" s="136"/>
      <c r="C9" s="111"/>
      <c r="D9" s="120"/>
      <c r="E9" s="118"/>
      <c r="F9" s="119"/>
      <c r="G9" s="119"/>
      <c r="H9" s="120"/>
      <c r="I9" s="118"/>
      <c r="J9" s="119"/>
      <c r="K9" s="119"/>
      <c r="L9" s="120"/>
      <c r="M9" s="118"/>
      <c r="N9" s="119"/>
      <c r="O9" s="119"/>
      <c r="P9" s="119"/>
      <c r="Q9" s="119"/>
      <c r="R9" s="120"/>
      <c r="S9" s="150"/>
      <c r="T9" s="153"/>
      <c r="U9" s="113"/>
      <c r="V9" s="126"/>
      <c r="W9" s="113"/>
      <c r="X9" s="113"/>
      <c r="Y9" s="113"/>
      <c r="Z9" s="106"/>
    </row>
    <row r="10" spans="1:26" ht="18.75" customHeight="1">
      <c r="A10" s="137"/>
      <c r="B10" s="136"/>
      <c r="C10" s="111"/>
      <c r="D10" s="120"/>
      <c r="E10" s="121"/>
      <c r="F10" s="122"/>
      <c r="G10" s="122"/>
      <c r="H10" s="123"/>
      <c r="I10" s="121"/>
      <c r="J10" s="122"/>
      <c r="K10" s="122"/>
      <c r="L10" s="123"/>
      <c r="M10" s="121"/>
      <c r="N10" s="122"/>
      <c r="O10" s="122"/>
      <c r="P10" s="122"/>
      <c r="Q10" s="122"/>
      <c r="R10" s="123"/>
      <c r="S10" s="150"/>
      <c r="T10" s="153"/>
      <c r="U10" s="113"/>
      <c r="V10" s="126"/>
      <c r="W10" s="113"/>
      <c r="X10" s="113"/>
      <c r="Y10" s="113"/>
      <c r="Z10" s="106"/>
    </row>
    <row r="11" spans="1:26" ht="41.25" customHeight="1">
      <c r="A11" s="138"/>
      <c r="B11" s="136"/>
      <c r="C11" s="111"/>
      <c r="D11" s="123"/>
      <c r="E11" s="22" t="s">
        <v>2</v>
      </c>
      <c r="F11" s="22" t="s">
        <v>3</v>
      </c>
      <c r="G11" s="22" t="s">
        <v>4</v>
      </c>
      <c r="H11" s="22" t="s">
        <v>16</v>
      </c>
      <c r="I11" s="52" t="s">
        <v>10</v>
      </c>
      <c r="J11" s="22" t="s">
        <v>5</v>
      </c>
      <c r="K11" s="22" t="s">
        <v>9</v>
      </c>
      <c r="L11" s="22" t="s">
        <v>6</v>
      </c>
      <c r="M11" s="23" t="s">
        <v>12</v>
      </c>
      <c r="N11" s="23" t="s">
        <v>13</v>
      </c>
      <c r="O11" s="23" t="s">
        <v>14</v>
      </c>
      <c r="P11" s="23" t="s">
        <v>39</v>
      </c>
      <c r="Q11" s="23" t="s">
        <v>13</v>
      </c>
      <c r="R11" s="23" t="s">
        <v>14</v>
      </c>
      <c r="S11" s="151"/>
      <c r="T11" s="153"/>
      <c r="U11" s="114"/>
      <c r="V11" s="126"/>
      <c r="W11" s="114"/>
      <c r="X11" s="114"/>
      <c r="Y11" s="114"/>
      <c r="Z11" s="107"/>
    </row>
    <row r="12" spans="1:26" s="11" customFormat="1" ht="19.5" customHeight="1">
      <c r="A12" s="38">
        <v>1</v>
      </c>
      <c r="B12" s="51">
        <v>2</v>
      </c>
      <c r="C12" s="51">
        <v>3</v>
      </c>
      <c r="D12" s="21">
        <v>4</v>
      </c>
      <c r="E12" s="51">
        <v>5</v>
      </c>
      <c r="F12" s="51">
        <v>6</v>
      </c>
      <c r="G12" s="51">
        <v>7</v>
      </c>
      <c r="H12" s="51">
        <v>8</v>
      </c>
      <c r="I12" s="21" t="s">
        <v>28</v>
      </c>
      <c r="J12" s="21">
        <v>10</v>
      </c>
      <c r="K12" s="37">
        <v>11</v>
      </c>
      <c r="L12" s="36">
        <v>12</v>
      </c>
      <c r="M12" s="25" t="s">
        <v>29</v>
      </c>
      <c r="N12" s="27">
        <v>14</v>
      </c>
      <c r="O12" s="27">
        <v>15</v>
      </c>
      <c r="P12" s="26" t="s">
        <v>30</v>
      </c>
      <c r="Q12" s="27">
        <v>17</v>
      </c>
      <c r="R12" s="27">
        <v>18</v>
      </c>
      <c r="S12" s="25" t="s">
        <v>31</v>
      </c>
      <c r="T12" s="27">
        <v>20</v>
      </c>
      <c r="U12" s="26" t="s">
        <v>55</v>
      </c>
      <c r="V12" s="27" t="s">
        <v>56</v>
      </c>
      <c r="W12" s="27" t="s">
        <v>57</v>
      </c>
      <c r="X12" s="27" t="s">
        <v>58</v>
      </c>
      <c r="Y12" s="41">
        <v>25</v>
      </c>
      <c r="Z12" s="41">
        <v>26</v>
      </c>
    </row>
    <row r="13" spans="1:26" s="7" customFormat="1" ht="56.25">
      <c r="A13" s="80">
        <v>1</v>
      </c>
      <c r="B13" s="81" t="s">
        <v>79</v>
      </c>
      <c r="C13" s="81" t="s">
        <v>69</v>
      </c>
      <c r="D13" s="82" t="s">
        <v>75</v>
      </c>
      <c r="E13" s="83" t="s">
        <v>70</v>
      </c>
      <c r="F13" s="83" t="s">
        <v>76</v>
      </c>
      <c r="G13" s="83" t="s">
        <v>71</v>
      </c>
      <c r="H13" s="84">
        <v>1</v>
      </c>
      <c r="I13" s="85">
        <f>J13+K13+L13</f>
        <v>8</v>
      </c>
      <c r="J13" s="86"/>
      <c r="K13" s="84"/>
      <c r="L13" s="84">
        <v>8</v>
      </c>
      <c r="M13" s="87">
        <f>N13+O13</f>
        <v>10000</v>
      </c>
      <c r="N13" s="87"/>
      <c r="O13" s="88">
        <v>10000</v>
      </c>
      <c r="P13" s="88">
        <f>Q13+R13</f>
        <v>40000</v>
      </c>
      <c r="Q13" s="87"/>
      <c r="R13" s="89">
        <v>40000</v>
      </c>
      <c r="S13" s="90">
        <f>M13+P13</f>
        <v>50000</v>
      </c>
      <c r="T13" s="90">
        <v>4000</v>
      </c>
      <c r="U13" s="91">
        <f>P13/S13</f>
        <v>0.8</v>
      </c>
      <c r="V13" s="91">
        <f>T13/S13</f>
        <v>0.08</v>
      </c>
      <c r="W13" s="88" t="e">
        <f>Q13/(J13+K13)</f>
        <v>#DIV/0!</v>
      </c>
      <c r="X13" s="88">
        <f>R13/L13</f>
        <v>5000</v>
      </c>
      <c r="Y13" s="92" t="s">
        <v>72</v>
      </c>
      <c r="Z13" s="92" t="s">
        <v>78</v>
      </c>
    </row>
    <row r="14" spans="1:26" s="7" customFormat="1" ht="56.25">
      <c r="A14" s="80">
        <v>2</v>
      </c>
      <c r="B14" s="81" t="s">
        <v>79</v>
      </c>
      <c r="C14" s="81" t="s">
        <v>69</v>
      </c>
      <c r="D14" s="82" t="s">
        <v>75</v>
      </c>
      <c r="E14" s="83" t="s">
        <v>70</v>
      </c>
      <c r="F14" s="83" t="s">
        <v>76</v>
      </c>
      <c r="G14" s="83" t="s">
        <v>71</v>
      </c>
      <c r="H14" s="84">
        <v>1</v>
      </c>
      <c r="I14" s="85">
        <f aca="true" t="shared" si="0" ref="I14:I22">J14+K14+L14</f>
        <v>4</v>
      </c>
      <c r="J14" s="86"/>
      <c r="K14" s="84"/>
      <c r="L14" s="92">
        <v>4</v>
      </c>
      <c r="M14" s="87">
        <f>N14+O14</f>
        <v>5000</v>
      </c>
      <c r="N14" s="87"/>
      <c r="O14" s="87">
        <v>5000</v>
      </c>
      <c r="P14" s="88">
        <f>Q14+R14</f>
        <v>20000</v>
      </c>
      <c r="Q14" s="87"/>
      <c r="R14" s="87">
        <v>20000</v>
      </c>
      <c r="S14" s="90">
        <f aca="true" t="shared" si="1" ref="S14:S22">M14+P14</f>
        <v>25000</v>
      </c>
      <c r="T14" s="90">
        <v>2000</v>
      </c>
      <c r="U14" s="91">
        <f aca="true" t="shared" si="2" ref="U14:U23">P14/S14</f>
        <v>0.8</v>
      </c>
      <c r="V14" s="91">
        <f aca="true" t="shared" si="3" ref="V14:V23">T14/S14</f>
        <v>0.08</v>
      </c>
      <c r="W14" s="88" t="e">
        <f aca="true" t="shared" si="4" ref="W14:W23">Q14/(J14+K14)</f>
        <v>#DIV/0!</v>
      </c>
      <c r="X14" s="88">
        <f aca="true" t="shared" si="5" ref="X14:X23">R14/L14</f>
        <v>5000</v>
      </c>
      <c r="Y14" s="92" t="s">
        <v>72</v>
      </c>
      <c r="Z14" s="92" t="s">
        <v>78</v>
      </c>
    </row>
    <row r="15" spans="1:26" ht="22.5">
      <c r="A15" s="12">
        <v>3</v>
      </c>
      <c r="B15" s="64" t="s">
        <v>80</v>
      </c>
      <c r="C15" s="35"/>
      <c r="D15" s="82" t="s">
        <v>75</v>
      </c>
      <c r="E15" s="83" t="s">
        <v>70</v>
      </c>
      <c r="F15" s="83" t="s">
        <v>76</v>
      </c>
      <c r="G15" s="83" t="s">
        <v>71</v>
      </c>
      <c r="H15" s="84">
        <v>1</v>
      </c>
      <c r="I15" s="24">
        <f t="shared" si="0"/>
        <v>8</v>
      </c>
      <c r="J15" s="49">
        <v>8</v>
      </c>
      <c r="K15" s="15"/>
      <c r="L15" s="72"/>
      <c r="M15" s="67">
        <f aca="true" t="shared" si="6" ref="M15:M22">N15+O15</f>
        <v>20000</v>
      </c>
      <c r="N15" s="67">
        <v>20000</v>
      </c>
      <c r="O15" s="67"/>
      <c r="P15" s="68">
        <f aca="true" t="shared" si="7" ref="P15:P22">Q15+R15</f>
        <v>80000</v>
      </c>
      <c r="Q15" s="67">
        <v>80000</v>
      </c>
      <c r="R15" s="67"/>
      <c r="S15" s="69">
        <f t="shared" si="1"/>
        <v>100000</v>
      </c>
      <c r="T15" s="69">
        <v>32000</v>
      </c>
      <c r="U15" s="53">
        <f t="shared" si="2"/>
        <v>0.8</v>
      </c>
      <c r="V15" s="53">
        <f t="shared" si="3"/>
        <v>0.32</v>
      </c>
      <c r="W15" s="68">
        <f t="shared" si="4"/>
        <v>10000</v>
      </c>
      <c r="X15" s="68" t="e">
        <f t="shared" si="5"/>
        <v>#DIV/0!</v>
      </c>
      <c r="Y15" s="73" t="s">
        <v>74</v>
      </c>
      <c r="Z15" s="92" t="s">
        <v>78</v>
      </c>
    </row>
    <row r="16" spans="1:26" ht="12.75">
      <c r="A16" s="12">
        <v>4</v>
      </c>
      <c r="B16" s="64"/>
      <c r="C16" s="35"/>
      <c r="D16" s="65"/>
      <c r="E16" s="66"/>
      <c r="F16" s="66"/>
      <c r="G16" s="66"/>
      <c r="H16" s="15"/>
      <c r="I16" s="24">
        <f t="shared" si="0"/>
        <v>0</v>
      </c>
      <c r="J16" s="49"/>
      <c r="K16" s="15"/>
      <c r="L16" s="72"/>
      <c r="M16" s="67">
        <f t="shared" si="6"/>
        <v>0</v>
      </c>
      <c r="N16" s="67"/>
      <c r="O16" s="67"/>
      <c r="P16" s="68">
        <f t="shared" si="7"/>
        <v>0</v>
      </c>
      <c r="Q16" s="67"/>
      <c r="R16" s="67"/>
      <c r="S16" s="69">
        <f t="shared" si="1"/>
        <v>0</v>
      </c>
      <c r="T16" s="69"/>
      <c r="U16" s="53" t="e">
        <f t="shared" si="2"/>
        <v>#DIV/0!</v>
      </c>
      <c r="V16" s="53" t="e">
        <f t="shared" si="3"/>
        <v>#DIV/0!</v>
      </c>
      <c r="W16" s="68" t="e">
        <f t="shared" si="4"/>
        <v>#DIV/0!</v>
      </c>
      <c r="X16" s="68" t="e">
        <f t="shared" si="5"/>
        <v>#DIV/0!</v>
      </c>
      <c r="Y16" s="73" t="s">
        <v>73</v>
      </c>
      <c r="Z16" s="101"/>
    </row>
    <row r="17" spans="1:26" ht="12.75">
      <c r="A17" s="12">
        <v>5</v>
      </c>
      <c r="B17" s="64"/>
      <c r="C17" s="35"/>
      <c r="D17" s="65"/>
      <c r="E17" s="14"/>
      <c r="F17" s="14"/>
      <c r="G17" s="14"/>
      <c r="H17" s="15"/>
      <c r="I17" s="24">
        <f t="shared" si="0"/>
        <v>0</v>
      </c>
      <c r="J17" s="49"/>
      <c r="K17" s="15"/>
      <c r="L17" s="72"/>
      <c r="M17" s="67">
        <f t="shared" si="6"/>
        <v>0</v>
      </c>
      <c r="N17" s="67"/>
      <c r="O17" s="67"/>
      <c r="P17" s="68">
        <f t="shared" si="7"/>
        <v>0</v>
      </c>
      <c r="Q17" s="67"/>
      <c r="R17" s="67"/>
      <c r="S17" s="69">
        <f t="shared" si="1"/>
        <v>0</v>
      </c>
      <c r="T17" s="69"/>
      <c r="U17" s="53" t="e">
        <f t="shared" si="2"/>
        <v>#DIV/0!</v>
      </c>
      <c r="V17" s="53" t="e">
        <f t="shared" si="3"/>
        <v>#DIV/0!</v>
      </c>
      <c r="W17" s="68" t="e">
        <f t="shared" si="4"/>
        <v>#DIV/0!</v>
      </c>
      <c r="X17" s="68" t="e">
        <f t="shared" si="5"/>
        <v>#DIV/0!</v>
      </c>
      <c r="Y17" s="73" t="s">
        <v>74</v>
      </c>
      <c r="Z17" s="101"/>
    </row>
    <row r="18" spans="1:26" s="7" customFormat="1" ht="12.75">
      <c r="A18" s="80">
        <v>6</v>
      </c>
      <c r="B18" s="81"/>
      <c r="C18" s="93"/>
      <c r="D18" s="82"/>
      <c r="E18" s="83"/>
      <c r="F18" s="83"/>
      <c r="G18" s="83"/>
      <c r="H18" s="84"/>
      <c r="I18" s="85">
        <f t="shared" si="0"/>
        <v>0</v>
      </c>
      <c r="J18" s="86"/>
      <c r="K18" s="84"/>
      <c r="L18" s="94"/>
      <c r="M18" s="87">
        <f t="shared" si="6"/>
        <v>0</v>
      </c>
      <c r="N18" s="87"/>
      <c r="O18" s="87"/>
      <c r="P18" s="88">
        <f t="shared" si="7"/>
        <v>0</v>
      </c>
      <c r="Q18" s="87"/>
      <c r="R18" s="87"/>
      <c r="S18" s="90">
        <f t="shared" si="1"/>
        <v>0</v>
      </c>
      <c r="T18" s="90"/>
      <c r="U18" s="91" t="e">
        <f t="shared" si="2"/>
        <v>#DIV/0!</v>
      </c>
      <c r="V18" s="91" t="e">
        <f t="shared" si="3"/>
        <v>#DIV/0!</v>
      </c>
      <c r="W18" s="88" t="e">
        <f t="shared" si="4"/>
        <v>#DIV/0!</v>
      </c>
      <c r="X18" s="88" t="e">
        <f t="shared" si="5"/>
        <v>#DIV/0!</v>
      </c>
      <c r="Y18" s="92" t="s">
        <v>73</v>
      </c>
      <c r="Z18" s="102"/>
    </row>
    <row r="19" spans="1:26" ht="12.75">
      <c r="A19" s="12">
        <v>7</v>
      </c>
      <c r="B19" s="64"/>
      <c r="C19" s="35"/>
      <c r="D19" s="13"/>
      <c r="E19" s="14"/>
      <c r="F19" s="14"/>
      <c r="G19" s="14"/>
      <c r="H19" s="15"/>
      <c r="I19" s="24">
        <f t="shared" si="0"/>
        <v>0</v>
      </c>
      <c r="J19" s="49"/>
      <c r="K19" s="15"/>
      <c r="L19" s="72"/>
      <c r="M19" s="67">
        <f t="shared" si="6"/>
        <v>0</v>
      </c>
      <c r="N19" s="67"/>
      <c r="O19" s="67"/>
      <c r="P19" s="68">
        <f t="shared" si="7"/>
        <v>0</v>
      </c>
      <c r="Q19" s="67"/>
      <c r="R19" s="67"/>
      <c r="S19" s="69">
        <f t="shared" si="1"/>
        <v>0</v>
      </c>
      <c r="T19" s="69"/>
      <c r="U19" s="53" t="e">
        <f t="shared" si="2"/>
        <v>#DIV/0!</v>
      </c>
      <c r="V19" s="53" t="e">
        <f t="shared" si="3"/>
        <v>#DIV/0!</v>
      </c>
      <c r="W19" s="68" t="e">
        <f t="shared" si="4"/>
        <v>#DIV/0!</v>
      </c>
      <c r="X19" s="68" t="e">
        <f t="shared" si="5"/>
        <v>#DIV/0!</v>
      </c>
      <c r="Y19" s="73" t="s">
        <v>74</v>
      </c>
      <c r="Z19" s="101"/>
    </row>
    <row r="20" spans="1:26" ht="50.25" customHeight="1">
      <c r="A20" s="12">
        <v>8</v>
      </c>
      <c r="B20" s="64"/>
      <c r="C20" s="35"/>
      <c r="D20" s="65"/>
      <c r="E20" s="66"/>
      <c r="F20" s="66"/>
      <c r="G20" s="66"/>
      <c r="H20" s="15"/>
      <c r="I20" s="24">
        <f t="shared" si="0"/>
        <v>0</v>
      </c>
      <c r="J20" s="49"/>
      <c r="K20" s="15"/>
      <c r="L20" s="72"/>
      <c r="M20" s="67">
        <f t="shared" si="6"/>
        <v>0</v>
      </c>
      <c r="N20" s="67"/>
      <c r="O20" s="67"/>
      <c r="P20" s="68">
        <f t="shared" si="7"/>
        <v>0</v>
      </c>
      <c r="Q20" s="67"/>
      <c r="R20" s="67"/>
      <c r="S20" s="69">
        <f t="shared" si="1"/>
        <v>0</v>
      </c>
      <c r="T20" s="69"/>
      <c r="U20" s="53" t="e">
        <f t="shared" si="2"/>
        <v>#DIV/0!</v>
      </c>
      <c r="V20" s="53" t="e">
        <f t="shared" si="3"/>
        <v>#DIV/0!</v>
      </c>
      <c r="W20" s="68" t="e">
        <f t="shared" si="4"/>
        <v>#DIV/0!</v>
      </c>
      <c r="X20" s="68" t="e">
        <f t="shared" si="5"/>
        <v>#DIV/0!</v>
      </c>
      <c r="Y20" s="73" t="s">
        <v>74</v>
      </c>
      <c r="Z20" s="101"/>
    </row>
    <row r="21" spans="1:26" ht="12.75">
      <c r="A21" s="12">
        <v>9</v>
      </c>
      <c r="B21" s="64"/>
      <c r="C21" s="35"/>
      <c r="D21" s="65"/>
      <c r="E21" s="14"/>
      <c r="F21" s="14"/>
      <c r="G21" s="14"/>
      <c r="H21" s="15"/>
      <c r="I21" s="24">
        <f t="shared" si="0"/>
        <v>0</v>
      </c>
      <c r="J21" s="49"/>
      <c r="K21" s="15"/>
      <c r="L21" s="72"/>
      <c r="M21" s="67">
        <f t="shared" si="6"/>
        <v>0</v>
      </c>
      <c r="N21" s="67"/>
      <c r="O21" s="67"/>
      <c r="P21" s="68">
        <f t="shared" si="7"/>
        <v>0</v>
      </c>
      <c r="Q21" s="67"/>
      <c r="R21" s="67"/>
      <c r="S21" s="69">
        <f t="shared" si="1"/>
        <v>0</v>
      </c>
      <c r="T21" s="69"/>
      <c r="U21" s="53" t="e">
        <f t="shared" si="2"/>
        <v>#DIV/0!</v>
      </c>
      <c r="V21" s="53" t="e">
        <f t="shared" si="3"/>
        <v>#DIV/0!</v>
      </c>
      <c r="W21" s="68" t="e">
        <f t="shared" si="4"/>
        <v>#DIV/0!</v>
      </c>
      <c r="X21" s="68" t="e">
        <f t="shared" si="5"/>
        <v>#DIV/0!</v>
      </c>
      <c r="Y21" s="73" t="s">
        <v>74</v>
      </c>
      <c r="Z21" s="101"/>
    </row>
    <row r="22" spans="1:26" s="7" customFormat="1" ht="12.75">
      <c r="A22" s="80">
        <v>10</v>
      </c>
      <c r="B22" s="81"/>
      <c r="C22" s="93"/>
      <c r="D22" s="82"/>
      <c r="E22" s="83"/>
      <c r="F22" s="83"/>
      <c r="G22" s="83"/>
      <c r="H22" s="84"/>
      <c r="I22" s="85">
        <f t="shared" si="0"/>
        <v>0</v>
      </c>
      <c r="J22" s="86"/>
      <c r="K22" s="84"/>
      <c r="L22" s="94"/>
      <c r="M22" s="87">
        <f t="shared" si="6"/>
        <v>0</v>
      </c>
      <c r="N22" s="87"/>
      <c r="O22" s="87"/>
      <c r="P22" s="88">
        <f t="shared" si="7"/>
        <v>0</v>
      </c>
      <c r="Q22" s="87"/>
      <c r="R22" s="87"/>
      <c r="S22" s="90">
        <f t="shared" si="1"/>
        <v>0</v>
      </c>
      <c r="T22" s="90"/>
      <c r="U22" s="91" t="e">
        <f t="shared" si="2"/>
        <v>#DIV/0!</v>
      </c>
      <c r="V22" s="91" t="e">
        <f t="shared" si="3"/>
        <v>#DIV/0!</v>
      </c>
      <c r="W22" s="88" t="e">
        <f t="shared" si="4"/>
        <v>#DIV/0!</v>
      </c>
      <c r="X22" s="88" t="e">
        <f t="shared" si="5"/>
        <v>#DIV/0!</v>
      </c>
      <c r="Y22" s="92" t="s">
        <v>74</v>
      </c>
      <c r="Z22" s="102"/>
    </row>
    <row r="23" spans="1:26" ht="12.75" customHeight="1">
      <c r="A23" s="133" t="s">
        <v>7</v>
      </c>
      <c r="B23" s="134"/>
      <c r="C23" s="134"/>
      <c r="D23" s="134"/>
      <c r="E23" s="134"/>
      <c r="F23" s="134"/>
      <c r="G23" s="134"/>
      <c r="H23" s="135"/>
      <c r="I23" s="47">
        <f>SUM(I13:I22)</f>
        <v>20</v>
      </c>
      <c r="J23" s="47">
        <f>SUM(J13:J22)</f>
        <v>8</v>
      </c>
      <c r="K23" s="40">
        <f>SUM(K13:K22)</f>
        <v>0</v>
      </c>
      <c r="L23" s="40">
        <f>SUM(L13:L22)</f>
        <v>12</v>
      </c>
      <c r="M23" s="70">
        <f>N23+O23</f>
        <v>35000</v>
      </c>
      <c r="N23" s="71">
        <f aca="true" t="shared" si="8" ref="N23:T23">SUM(N13:N22)</f>
        <v>20000</v>
      </c>
      <c r="O23" s="71">
        <f t="shared" si="8"/>
        <v>15000</v>
      </c>
      <c r="P23" s="71">
        <f t="shared" si="8"/>
        <v>140000</v>
      </c>
      <c r="Q23" s="71">
        <f t="shared" si="8"/>
        <v>80000</v>
      </c>
      <c r="R23" s="71">
        <f t="shared" si="8"/>
        <v>60000</v>
      </c>
      <c r="S23" s="71">
        <f t="shared" si="8"/>
        <v>175000</v>
      </c>
      <c r="T23" s="71">
        <f t="shared" si="8"/>
        <v>38000</v>
      </c>
      <c r="U23" s="54">
        <f t="shared" si="2"/>
        <v>0.8</v>
      </c>
      <c r="V23" s="54">
        <f t="shared" si="3"/>
        <v>0.21714285714285714</v>
      </c>
      <c r="W23" s="71">
        <f t="shared" si="4"/>
        <v>10000</v>
      </c>
      <c r="X23" s="71">
        <f t="shared" si="5"/>
        <v>5000</v>
      </c>
      <c r="Y23" s="17" t="s">
        <v>17</v>
      </c>
      <c r="Z23" s="101"/>
    </row>
    <row r="24" spans="1:24" s="7" customFormat="1" ht="12.75">
      <c r="A24" s="42" t="s">
        <v>33</v>
      </c>
      <c r="B24" s="42"/>
      <c r="C24" s="43"/>
      <c r="D24" s="43"/>
      <c r="E24" s="43"/>
      <c r="F24" s="43"/>
      <c r="G24" s="43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5" s="30" customFormat="1" ht="12.75">
      <c r="A25" s="42" t="s">
        <v>34</v>
      </c>
      <c r="B25" s="42"/>
      <c r="C25" s="43"/>
      <c r="D25" s="43"/>
      <c r="E25" s="59"/>
      <c r="F25" s="59"/>
      <c r="G25" s="59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7"/>
    </row>
    <row r="26" spans="1:25" s="30" customFormat="1" ht="12.75">
      <c r="A26" s="42" t="s">
        <v>59</v>
      </c>
      <c r="B26" s="42"/>
      <c r="C26" s="43"/>
      <c r="D26" s="43"/>
      <c r="E26" s="59"/>
      <c r="F26" s="59"/>
      <c r="G26" s="59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7"/>
    </row>
    <row r="27" spans="1:25" ht="15.75">
      <c r="A27" s="42" t="s">
        <v>43</v>
      </c>
      <c r="B27" s="42"/>
      <c r="C27" s="60"/>
      <c r="D27" s="60"/>
      <c r="E27" s="60"/>
      <c r="F27" s="60"/>
      <c r="G27" s="60"/>
      <c r="H27" s="61"/>
      <c r="I27" s="61"/>
      <c r="J27" s="61"/>
      <c r="K27" s="61"/>
      <c r="L27" s="62"/>
      <c r="M27" s="62"/>
      <c r="N27" s="62"/>
      <c r="O27" s="62"/>
      <c r="P27" s="62"/>
      <c r="Q27" s="62"/>
      <c r="R27" s="60"/>
      <c r="S27" s="60"/>
      <c r="T27" s="60"/>
      <c r="U27" s="60"/>
      <c r="V27" s="60"/>
      <c r="W27" s="60"/>
      <c r="X27" s="60"/>
      <c r="Y27" s="7"/>
    </row>
    <row r="28" spans="1:25" ht="14.25" customHeight="1">
      <c r="A28" s="42" t="s">
        <v>44</v>
      </c>
      <c r="B28" s="4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4.25" customHeight="1">
      <c r="A29" s="42" t="s">
        <v>35</v>
      </c>
      <c r="B29" s="4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4.25" customHeight="1">
      <c r="A30" s="42"/>
      <c r="B30" s="4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5.75">
      <c r="A31" s="50" t="s">
        <v>24</v>
      </c>
      <c r="B31" s="19"/>
      <c r="C31" s="19"/>
      <c r="D31" s="19"/>
      <c r="E31" s="19"/>
      <c r="F31" s="19"/>
      <c r="G31" s="19"/>
      <c r="H31" s="20"/>
      <c r="I31" s="20"/>
      <c r="J31" s="20"/>
      <c r="K31" s="20"/>
      <c r="L31" s="18"/>
      <c r="M31" s="18"/>
      <c r="N31" s="18"/>
      <c r="O31" s="18"/>
      <c r="P31" s="18"/>
      <c r="Q31" s="18"/>
      <c r="R31" s="19"/>
      <c r="S31" s="60"/>
      <c r="T31" s="60"/>
      <c r="U31" s="60"/>
      <c r="V31" s="60"/>
      <c r="W31" s="60"/>
      <c r="X31" s="60"/>
      <c r="Y31" s="7"/>
    </row>
    <row r="32" spans="1:25" ht="15.75" customHeight="1">
      <c r="A32" s="115" t="s">
        <v>1</v>
      </c>
      <c r="B32" s="111" t="s">
        <v>26</v>
      </c>
      <c r="C32" s="140" t="s">
        <v>50</v>
      </c>
      <c r="D32" s="128" t="s">
        <v>32</v>
      </c>
      <c r="E32" s="128" t="s">
        <v>20</v>
      </c>
      <c r="F32" s="115" t="s">
        <v>21</v>
      </c>
      <c r="G32" s="116"/>
      <c r="H32" s="116"/>
      <c r="I32" s="116"/>
      <c r="J32" s="132" t="s">
        <v>23</v>
      </c>
      <c r="K32" s="132"/>
      <c r="L32" s="132"/>
      <c r="M32" s="132"/>
      <c r="N32" s="132"/>
      <c r="O32" s="132"/>
      <c r="P32" s="132"/>
      <c r="Q32" s="132"/>
      <c r="R32" s="110" t="s">
        <v>46</v>
      </c>
      <c r="S32" s="60"/>
      <c r="T32" s="60"/>
      <c r="V32" s="60"/>
      <c r="W32" s="60"/>
      <c r="X32" s="60"/>
      <c r="Y32" s="7"/>
    </row>
    <row r="33" spans="1:24" ht="15.75" customHeight="1">
      <c r="A33" s="118"/>
      <c r="B33" s="111"/>
      <c r="C33" s="141"/>
      <c r="D33" s="129"/>
      <c r="E33" s="129"/>
      <c r="F33" s="118"/>
      <c r="G33" s="119"/>
      <c r="H33" s="119"/>
      <c r="I33" s="119"/>
      <c r="J33" s="111" t="s">
        <v>37</v>
      </c>
      <c r="K33" s="111" t="s">
        <v>60</v>
      </c>
      <c r="L33" s="111" t="s">
        <v>63</v>
      </c>
      <c r="M33" s="111" t="s">
        <v>64</v>
      </c>
      <c r="N33" s="111" t="s">
        <v>65</v>
      </c>
      <c r="O33" s="111" t="s">
        <v>66</v>
      </c>
      <c r="P33" s="111" t="s">
        <v>52</v>
      </c>
      <c r="Q33" s="111" t="s">
        <v>67</v>
      </c>
      <c r="R33" s="110"/>
      <c r="S33" s="19"/>
      <c r="T33" s="19"/>
      <c r="V33" s="19"/>
      <c r="W33" s="19"/>
      <c r="X33" s="19"/>
    </row>
    <row r="34" spans="1:24" ht="15.75">
      <c r="A34" s="118"/>
      <c r="B34" s="111"/>
      <c r="C34" s="45" t="s">
        <v>19</v>
      </c>
      <c r="D34" s="129"/>
      <c r="E34" s="129"/>
      <c r="F34" s="121"/>
      <c r="G34" s="122"/>
      <c r="H34" s="122"/>
      <c r="I34" s="122"/>
      <c r="J34" s="125"/>
      <c r="K34" s="111"/>
      <c r="L34" s="111"/>
      <c r="M34" s="111"/>
      <c r="N34" s="111"/>
      <c r="O34" s="111"/>
      <c r="P34" s="111"/>
      <c r="Q34" s="111"/>
      <c r="R34" s="110"/>
      <c r="S34" s="19"/>
      <c r="T34" s="19"/>
      <c r="V34" s="19"/>
      <c r="W34" s="19"/>
      <c r="X34" s="19"/>
    </row>
    <row r="35" spans="1:24" ht="26.25" customHeight="1">
      <c r="A35" s="118"/>
      <c r="B35" s="111"/>
      <c r="C35" s="45" t="s">
        <v>9</v>
      </c>
      <c r="D35" s="129"/>
      <c r="E35" s="129"/>
      <c r="F35" s="127" t="s">
        <v>2</v>
      </c>
      <c r="G35" s="127" t="s">
        <v>3</v>
      </c>
      <c r="H35" s="127" t="s">
        <v>4</v>
      </c>
      <c r="I35" s="127" t="s">
        <v>16</v>
      </c>
      <c r="J35" s="126"/>
      <c r="K35" s="111"/>
      <c r="L35" s="111"/>
      <c r="M35" s="111"/>
      <c r="N35" s="111"/>
      <c r="O35" s="111"/>
      <c r="P35" s="111"/>
      <c r="Q35" s="111"/>
      <c r="R35" s="110"/>
      <c r="S35" s="19"/>
      <c r="T35" s="19"/>
      <c r="V35" s="19"/>
      <c r="W35" s="19"/>
      <c r="X35" s="19"/>
    </row>
    <row r="36" spans="1:24" ht="65.25" customHeight="1">
      <c r="A36" s="121"/>
      <c r="B36" s="111"/>
      <c r="C36" s="55" t="s">
        <v>6</v>
      </c>
      <c r="D36" s="130"/>
      <c r="E36" s="130"/>
      <c r="F36" s="127"/>
      <c r="G36" s="127"/>
      <c r="H36" s="127"/>
      <c r="I36" s="127"/>
      <c r="J36" s="126"/>
      <c r="K36" s="111"/>
      <c r="L36" s="111"/>
      <c r="M36" s="111"/>
      <c r="N36" s="111"/>
      <c r="O36" s="111"/>
      <c r="P36" s="111"/>
      <c r="Q36" s="111"/>
      <c r="R36" s="110"/>
      <c r="S36" s="19"/>
      <c r="T36" s="19"/>
      <c r="V36" s="19"/>
      <c r="W36" s="19"/>
      <c r="X36" s="19"/>
    </row>
    <row r="37" spans="1:24" ht="15.75">
      <c r="A37" s="8">
        <v>1</v>
      </c>
      <c r="B37" s="9">
        <v>2</v>
      </c>
      <c r="C37" s="8">
        <v>3</v>
      </c>
      <c r="D37" s="9">
        <v>4</v>
      </c>
      <c r="E37" s="8">
        <v>5</v>
      </c>
      <c r="F37" s="9">
        <v>6</v>
      </c>
      <c r="G37" s="8">
        <v>7</v>
      </c>
      <c r="H37" s="9">
        <v>8</v>
      </c>
      <c r="I37" s="10">
        <v>9</v>
      </c>
      <c r="J37" s="48">
        <v>10</v>
      </c>
      <c r="K37" s="48">
        <v>11</v>
      </c>
      <c r="L37" s="48">
        <v>12</v>
      </c>
      <c r="M37" s="48">
        <v>13</v>
      </c>
      <c r="N37" s="48">
        <v>14</v>
      </c>
      <c r="O37" s="48">
        <v>15</v>
      </c>
      <c r="P37" s="48">
        <v>16</v>
      </c>
      <c r="Q37" s="48">
        <v>17</v>
      </c>
      <c r="R37" s="48">
        <v>18</v>
      </c>
      <c r="S37" s="19"/>
      <c r="T37" s="19"/>
      <c r="U37" s="19"/>
      <c r="V37" s="19"/>
      <c r="W37" s="19"/>
      <c r="X37" s="19"/>
    </row>
    <row r="38" spans="1:18" s="7" customFormat="1" ht="135">
      <c r="A38" s="80">
        <v>1</v>
      </c>
      <c r="B38" s="81" t="s">
        <v>79</v>
      </c>
      <c r="C38" s="103" t="s">
        <v>6</v>
      </c>
      <c r="D38" s="81" t="s">
        <v>69</v>
      </c>
      <c r="E38" s="82" t="s">
        <v>75</v>
      </c>
      <c r="F38" s="83" t="s">
        <v>70</v>
      </c>
      <c r="G38" s="83" t="s">
        <v>76</v>
      </c>
      <c r="H38" s="83" t="s">
        <v>71</v>
      </c>
      <c r="I38" s="84">
        <v>1</v>
      </c>
      <c r="J38" s="97">
        <v>8</v>
      </c>
      <c r="K38" s="97">
        <v>3</v>
      </c>
      <c r="L38" s="99">
        <v>1000</v>
      </c>
      <c r="M38" s="100">
        <v>50</v>
      </c>
      <c r="N38" s="99">
        <v>800</v>
      </c>
      <c r="O38" s="99">
        <v>50</v>
      </c>
      <c r="P38" s="99">
        <v>1000</v>
      </c>
      <c r="Q38" s="99">
        <v>800</v>
      </c>
      <c r="R38" s="97" t="s">
        <v>72</v>
      </c>
    </row>
    <row r="39" spans="1:18" s="7" customFormat="1" ht="135">
      <c r="A39" s="80">
        <v>2</v>
      </c>
      <c r="B39" s="81" t="s">
        <v>79</v>
      </c>
      <c r="C39" s="103" t="s">
        <v>6</v>
      </c>
      <c r="D39" s="81" t="s">
        <v>69</v>
      </c>
      <c r="E39" s="82" t="s">
        <v>75</v>
      </c>
      <c r="F39" s="83" t="s">
        <v>70</v>
      </c>
      <c r="G39" s="83" t="s">
        <v>76</v>
      </c>
      <c r="H39" s="83" t="s">
        <v>71</v>
      </c>
      <c r="I39" s="84">
        <v>1</v>
      </c>
      <c r="J39" s="97">
        <v>4</v>
      </c>
      <c r="K39" s="97">
        <v>3</v>
      </c>
      <c r="L39" s="99">
        <v>1000</v>
      </c>
      <c r="M39" s="100">
        <v>50</v>
      </c>
      <c r="N39" s="99">
        <v>800</v>
      </c>
      <c r="O39" s="99">
        <v>50</v>
      </c>
      <c r="P39" s="99">
        <v>1000</v>
      </c>
      <c r="Q39" s="99">
        <v>800</v>
      </c>
      <c r="R39" s="97" t="s">
        <v>72</v>
      </c>
    </row>
    <row r="40" spans="1:18" ht="22.5">
      <c r="A40" s="12">
        <v>3</v>
      </c>
      <c r="B40" s="64" t="s">
        <v>80</v>
      </c>
      <c r="C40" s="104" t="s">
        <v>5</v>
      </c>
      <c r="D40" s="14"/>
      <c r="E40" s="82" t="s">
        <v>75</v>
      </c>
      <c r="F40" s="83" t="s">
        <v>70</v>
      </c>
      <c r="G40" s="83" t="s">
        <v>76</v>
      </c>
      <c r="H40" s="83" t="s">
        <v>71</v>
      </c>
      <c r="I40" s="84">
        <v>1</v>
      </c>
      <c r="J40" s="75">
        <v>8</v>
      </c>
      <c r="K40" s="75">
        <v>2</v>
      </c>
      <c r="L40" s="77">
        <v>1000</v>
      </c>
      <c r="M40" s="78">
        <v>333.33</v>
      </c>
      <c r="N40" s="77">
        <v>1000</v>
      </c>
      <c r="O40" s="77">
        <v>333.33</v>
      </c>
      <c r="P40" s="77">
        <v>1000</v>
      </c>
      <c r="Q40" s="77">
        <v>1000</v>
      </c>
      <c r="R40" s="75" t="s">
        <v>73</v>
      </c>
    </row>
    <row r="41" spans="1:18" ht="12.75">
      <c r="A41" s="12">
        <v>4</v>
      </c>
      <c r="B41" s="64"/>
      <c r="C41" s="64"/>
      <c r="D41" s="14"/>
      <c r="E41" s="14"/>
      <c r="F41" s="74"/>
      <c r="G41" s="74"/>
      <c r="H41" s="75"/>
      <c r="I41" s="76"/>
      <c r="J41" s="75"/>
      <c r="K41" s="75"/>
      <c r="L41" s="77"/>
      <c r="M41" s="78"/>
      <c r="N41" s="77"/>
      <c r="O41" s="77"/>
      <c r="P41" s="77"/>
      <c r="Q41" s="77"/>
      <c r="R41" s="75"/>
    </row>
    <row r="42" spans="1:18" ht="12.75">
      <c r="A42" s="12">
        <v>5</v>
      </c>
      <c r="B42" s="64"/>
      <c r="C42" s="64"/>
      <c r="D42" s="14"/>
      <c r="E42" s="66"/>
      <c r="F42" s="74"/>
      <c r="G42" s="74"/>
      <c r="H42" s="75"/>
      <c r="I42" s="76"/>
      <c r="J42" s="75"/>
      <c r="K42" s="75"/>
      <c r="L42" s="77"/>
      <c r="M42" s="78"/>
      <c r="N42" s="77"/>
      <c r="O42" s="77"/>
      <c r="P42" s="77"/>
      <c r="Q42" s="77"/>
      <c r="R42" s="75"/>
    </row>
    <row r="43" spans="1:18" s="7" customFormat="1" ht="12.75">
      <c r="A43" s="80">
        <v>6</v>
      </c>
      <c r="B43" s="81"/>
      <c r="C43" s="81"/>
      <c r="D43" s="95"/>
      <c r="E43" s="95"/>
      <c r="F43" s="96"/>
      <c r="G43" s="96"/>
      <c r="H43" s="97"/>
      <c r="I43" s="98"/>
      <c r="J43" s="97"/>
      <c r="K43" s="97"/>
      <c r="L43" s="99"/>
      <c r="M43" s="100"/>
      <c r="N43" s="99"/>
      <c r="O43" s="99"/>
      <c r="P43" s="99"/>
      <c r="Q43" s="99"/>
      <c r="R43" s="97"/>
    </row>
    <row r="44" spans="1:18" ht="12.75">
      <c r="A44" s="12">
        <v>7</v>
      </c>
      <c r="B44" s="64"/>
      <c r="C44" s="64"/>
      <c r="D44" s="14"/>
      <c r="E44" s="66"/>
      <c r="F44" s="74"/>
      <c r="G44" s="74"/>
      <c r="H44" s="75"/>
      <c r="I44" s="76"/>
      <c r="J44" s="75"/>
      <c r="K44" s="75"/>
      <c r="L44" s="77"/>
      <c r="M44" s="78"/>
      <c r="N44" s="77"/>
      <c r="O44" s="77"/>
      <c r="P44" s="77"/>
      <c r="Q44" s="77"/>
      <c r="R44" s="75"/>
    </row>
    <row r="45" spans="1:18" ht="48.75" customHeight="1">
      <c r="A45" s="12">
        <v>8</v>
      </c>
      <c r="B45" s="64"/>
      <c r="C45" s="64"/>
      <c r="D45" s="14"/>
      <c r="E45" s="14"/>
      <c r="F45" s="74"/>
      <c r="G45" s="74"/>
      <c r="H45" s="75"/>
      <c r="I45" s="76"/>
      <c r="J45" s="75"/>
      <c r="K45" s="75"/>
      <c r="L45" s="77"/>
      <c r="M45" s="78"/>
      <c r="N45" s="77"/>
      <c r="O45" s="77"/>
      <c r="P45" s="77"/>
      <c r="Q45" s="77"/>
      <c r="R45" s="75"/>
    </row>
    <row r="46" spans="1:18" ht="12.75">
      <c r="A46" s="16"/>
      <c r="B46" s="131" t="s">
        <v>7</v>
      </c>
      <c r="C46" s="131"/>
      <c r="D46" s="131"/>
      <c r="E46" s="131"/>
      <c r="F46" s="131"/>
      <c r="G46" s="131"/>
      <c r="H46" s="131"/>
      <c r="I46" s="131"/>
      <c r="J46" s="40">
        <f>SUM(J38:J45)</f>
        <v>20</v>
      </c>
      <c r="K46" s="40" t="s">
        <v>17</v>
      </c>
      <c r="L46" s="79">
        <f aca="true" t="shared" si="9" ref="L46:Q46">AVERAGE(L38:L45)</f>
        <v>1000</v>
      </c>
      <c r="M46" s="79">
        <f t="shared" si="9"/>
        <v>144.44333333333333</v>
      </c>
      <c r="N46" s="79">
        <f t="shared" si="9"/>
        <v>866.6666666666666</v>
      </c>
      <c r="O46" s="79">
        <f t="shared" si="9"/>
        <v>144.44333333333333</v>
      </c>
      <c r="P46" s="79">
        <f t="shared" si="9"/>
        <v>1000</v>
      </c>
      <c r="Q46" s="79">
        <f t="shared" si="9"/>
        <v>866.6666666666666</v>
      </c>
      <c r="R46" s="40" t="s">
        <v>17</v>
      </c>
    </row>
    <row r="47" ht="12.75">
      <c r="A47" s="42" t="s">
        <v>51</v>
      </c>
    </row>
    <row r="48" ht="12.75">
      <c r="A48" s="42" t="s">
        <v>34</v>
      </c>
    </row>
    <row r="49" spans="1:25" ht="12.75">
      <c r="A49" s="42" t="s">
        <v>61</v>
      </c>
      <c r="U49" s="108" t="s">
        <v>81</v>
      </c>
      <c r="V49" s="109"/>
      <c r="W49" s="109"/>
      <c r="X49" s="109"/>
      <c r="Y49" s="109"/>
    </row>
    <row r="50" spans="1:25" ht="12.75">
      <c r="A50" s="124" t="s">
        <v>62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U50" s="109"/>
      <c r="V50" s="109"/>
      <c r="W50" s="109"/>
      <c r="X50" s="109"/>
      <c r="Y50" s="109"/>
    </row>
    <row r="51" spans="1:25" ht="12.75">
      <c r="A51" s="124" t="s">
        <v>38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U51" s="109"/>
      <c r="V51" s="109"/>
      <c r="W51" s="109"/>
      <c r="X51" s="109"/>
      <c r="Y51" s="109"/>
    </row>
    <row r="52" spans="1:25" ht="15.75" customHeight="1">
      <c r="A52" s="124" t="s">
        <v>47</v>
      </c>
      <c r="B52" s="124"/>
      <c r="C52" s="124"/>
      <c r="D52" s="124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U52" s="109"/>
      <c r="V52" s="109"/>
      <c r="W52" s="109"/>
      <c r="X52" s="109"/>
      <c r="Y52" s="109"/>
    </row>
    <row r="53" spans="1:25" ht="17.25" customHeight="1">
      <c r="A53" s="46" t="s">
        <v>45</v>
      </c>
      <c r="U53" s="109"/>
      <c r="V53" s="109"/>
      <c r="W53" s="109"/>
      <c r="X53" s="109"/>
      <c r="Y53" s="109"/>
    </row>
  </sheetData>
  <sheetProtection formatCells="0" formatColumns="0" formatRows="0"/>
  <mergeCells count="46">
    <mergeCell ref="D8:D11"/>
    <mergeCell ref="M8:R10"/>
    <mergeCell ref="G35:G36"/>
    <mergeCell ref="P33:P36"/>
    <mergeCell ref="J1:K1"/>
    <mergeCell ref="J2:O2"/>
    <mergeCell ref="B3:I3"/>
    <mergeCell ref="B4:O4"/>
    <mergeCell ref="C8:C11"/>
    <mergeCell ref="A23:H23"/>
    <mergeCell ref="B8:B11"/>
    <mergeCell ref="A8:A11"/>
    <mergeCell ref="L33:L36"/>
    <mergeCell ref="Y8:Y11"/>
    <mergeCell ref="C5:Q5"/>
    <mergeCell ref="X8:X11"/>
    <mergeCell ref="E8:H10"/>
    <mergeCell ref="C32:C33"/>
    <mergeCell ref="N33:N36"/>
    <mergeCell ref="E32:E36"/>
    <mergeCell ref="D32:D36"/>
    <mergeCell ref="F32:I34"/>
    <mergeCell ref="F35:F36"/>
    <mergeCell ref="B46:I46"/>
    <mergeCell ref="Q33:Q36"/>
    <mergeCell ref="J32:Q32"/>
    <mergeCell ref="I8:L10"/>
    <mergeCell ref="A52:D52"/>
    <mergeCell ref="A32:A36"/>
    <mergeCell ref="B32:B36"/>
    <mergeCell ref="J33:J36"/>
    <mergeCell ref="K33:K36"/>
    <mergeCell ref="A50:O50"/>
    <mergeCell ref="A51:O51"/>
    <mergeCell ref="H35:H36"/>
    <mergeCell ref="I35:I36"/>
    <mergeCell ref="Z8:Z11"/>
    <mergeCell ref="U49:Y53"/>
    <mergeCell ref="R32:R36"/>
    <mergeCell ref="M33:M36"/>
    <mergeCell ref="O33:O36"/>
    <mergeCell ref="U8:U11"/>
    <mergeCell ref="W8:W11"/>
    <mergeCell ref="S8:S11"/>
    <mergeCell ref="T8:T11"/>
    <mergeCell ref="V8:V11"/>
  </mergeCells>
  <dataValidations count="2">
    <dataValidation allowBlank="1" showInputMessage="1" showErrorMessage="1" prompt="Maluch 2014 - m1&#10;Kod gminy wg GUS&#10;(6 cyfr w formacie 999999),&#10;gdzie:&#10;- pierwsze dwie to WK&#10;(kod województwa),&#10;- trzecia i czwarta to PK&#10;(kod powiatu),&#10;- piąta i szósta to GK&#10;(kod gminy). " sqref="F35:I35"/>
    <dataValidation allowBlank="1" showInputMessage="1" showErrorMessage="1" prompt="Kod gminy wg GUS&#10;(6 cyfr w formacie 999999),&#10;gdzie:&#10;- pierwsze dwie to WK&#10;(kod województwa),&#10;- trzecia i czwarta to PK&#10;(kod powiatu),&#10;- piąta i szósta to GK&#10;(kod gminy). " sqref="E11:H11"/>
  </dataValidations>
  <printOptions/>
  <pageMargins left="0.23" right="0.17" top="0.51" bottom="0.71" header="0.5" footer="0.5"/>
  <pageSetup fitToHeight="1" fitToWidth="1" horizontalDpi="600" verticalDpi="600" orientation="landscape" paperSize="8" scale="39" r:id="rId2"/>
  <rowBreaks count="1" manualBreakCount="1">
    <brk id="30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Agnieszka Nilipińska</cp:lastModifiedBy>
  <cp:lastPrinted>2019-01-24T12:43:52Z</cp:lastPrinted>
  <dcterms:created xsi:type="dcterms:W3CDTF">2014-01-22T08:27:05Z</dcterms:created>
  <dcterms:modified xsi:type="dcterms:W3CDTF">2019-02-18T07:57:08Z</dcterms:modified>
  <cp:category/>
  <cp:version/>
  <cp:contentType/>
  <cp:contentStatus/>
</cp:coreProperties>
</file>