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 USŁUGI LEŚNE 2025\"/>
    </mc:Choice>
  </mc:AlternateContent>
  <xr:revisionPtr revIDLastSave="0" documentId="13_ncr:1_{DC47C7C0-9F0D-4152-824D-C3E8D15E9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2" r:id="rId1"/>
  </sheets>
  <definedNames>
    <definedName name="_xlnm.Print_Area" localSheetId="0">'Formularz ofertowy'!$B$1:$O$158</definedName>
  </definedNames>
  <calcPr calcId="181029"/>
</workbook>
</file>

<file path=xl/calcChain.xml><?xml version="1.0" encoding="utf-8"?>
<calcChain xmlns="http://schemas.openxmlformats.org/spreadsheetml/2006/main">
  <c r="L117" i="2" l="1"/>
  <c r="K117" i="2"/>
  <c r="I117" i="2"/>
  <c r="L116" i="2"/>
  <c r="K116" i="2"/>
  <c r="I116" i="2"/>
  <c r="L115" i="2"/>
  <c r="K115" i="2"/>
  <c r="I115" i="2"/>
  <c r="L114" i="2"/>
  <c r="K114" i="2"/>
  <c r="I114" i="2"/>
  <c r="L113" i="2"/>
  <c r="K113" i="2"/>
  <c r="I113" i="2"/>
  <c r="L112" i="2"/>
  <c r="K112" i="2"/>
  <c r="I112" i="2"/>
  <c r="L111" i="2"/>
  <c r="K111" i="2"/>
  <c r="I111" i="2"/>
  <c r="L110" i="2"/>
  <c r="K110" i="2"/>
  <c r="I110" i="2"/>
  <c r="L109" i="2"/>
  <c r="K109" i="2"/>
  <c r="I109" i="2"/>
  <c r="L108" i="2"/>
  <c r="K108" i="2"/>
  <c r="I108" i="2"/>
  <c r="L107" i="2"/>
  <c r="K107" i="2"/>
  <c r="I107" i="2"/>
  <c r="L106" i="2"/>
  <c r="K106" i="2"/>
  <c r="I106" i="2"/>
  <c r="L105" i="2"/>
  <c r="K105" i="2"/>
  <c r="I105" i="2"/>
  <c r="L104" i="2"/>
  <c r="K104" i="2"/>
  <c r="I104" i="2"/>
  <c r="L103" i="2"/>
  <c r="K103" i="2"/>
  <c r="I103" i="2"/>
  <c r="L102" i="2"/>
  <c r="K102" i="2"/>
  <c r="I102" i="2"/>
  <c r="L101" i="2"/>
  <c r="K101" i="2"/>
  <c r="I101" i="2"/>
  <c r="L100" i="2"/>
  <c r="K100" i="2"/>
  <c r="I100" i="2"/>
  <c r="L99" i="2"/>
  <c r="K99" i="2"/>
  <c r="I99" i="2"/>
  <c r="L98" i="2"/>
  <c r="K98" i="2"/>
  <c r="I98" i="2"/>
  <c r="L97" i="2"/>
  <c r="K97" i="2"/>
  <c r="I97" i="2"/>
  <c r="L96" i="2"/>
  <c r="K96" i="2"/>
  <c r="I96" i="2"/>
  <c r="L95" i="2"/>
  <c r="K95" i="2"/>
  <c r="I95" i="2"/>
  <c r="L94" i="2"/>
  <c r="K94" i="2"/>
  <c r="I94" i="2"/>
  <c r="L93" i="2"/>
  <c r="K93" i="2"/>
  <c r="I93" i="2"/>
  <c r="L92" i="2"/>
  <c r="K92" i="2"/>
  <c r="I92" i="2"/>
  <c r="L91" i="2"/>
  <c r="K91" i="2"/>
  <c r="I91" i="2"/>
  <c r="L90" i="2"/>
  <c r="K90" i="2"/>
  <c r="I90" i="2"/>
  <c r="L89" i="2"/>
  <c r="K89" i="2"/>
  <c r="I89" i="2"/>
  <c r="L88" i="2"/>
  <c r="K88" i="2"/>
  <c r="I88" i="2"/>
  <c r="L87" i="2"/>
  <c r="K87" i="2"/>
  <c r="I87" i="2"/>
  <c r="L86" i="2"/>
  <c r="K86" i="2"/>
  <c r="I86" i="2"/>
  <c r="L85" i="2"/>
  <c r="K85" i="2"/>
  <c r="I85" i="2"/>
  <c r="L84" i="2"/>
  <c r="K84" i="2"/>
  <c r="I84" i="2"/>
  <c r="L83" i="2"/>
  <c r="K83" i="2"/>
  <c r="I83" i="2"/>
  <c r="L82" i="2"/>
  <c r="K82" i="2"/>
  <c r="I82" i="2"/>
  <c r="L81" i="2"/>
  <c r="K81" i="2"/>
  <c r="I81" i="2"/>
  <c r="L80" i="2"/>
  <c r="K80" i="2"/>
  <c r="I80" i="2"/>
  <c r="L79" i="2"/>
  <c r="K79" i="2"/>
  <c r="I79" i="2"/>
  <c r="L78" i="2"/>
  <c r="K78" i="2"/>
  <c r="I78" i="2"/>
  <c r="L77" i="2"/>
  <c r="K77" i="2"/>
  <c r="I77" i="2"/>
  <c r="L76" i="2"/>
  <c r="K76" i="2"/>
  <c r="I76" i="2"/>
  <c r="L75" i="2"/>
  <c r="K75" i="2"/>
  <c r="I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3" i="2"/>
  <c r="K53" i="2"/>
  <c r="I53" i="2"/>
  <c r="L48" i="2"/>
  <c r="K48" i="2"/>
  <c r="I48" i="2"/>
  <c r="L43" i="2"/>
  <c r="K43" i="2"/>
  <c r="I43" i="2"/>
  <c r="L42" i="2"/>
  <c r="K42" i="2"/>
  <c r="I42" i="2"/>
  <c r="L37" i="2"/>
  <c r="K37" i="2"/>
  <c r="I37" i="2"/>
  <c r="I32" i="2"/>
  <c r="K32" i="2" s="1"/>
  <c r="F119" i="2" l="1"/>
  <c r="L32" i="2"/>
  <c r="F120" i="2" s="1"/>
  <c r="B26" i="2" s="1"/>
</calcChain>
</file>

<file path=xl/sharedStrings.xml><?xml version="1.0" encoding="utf-8"?>
<sst xmlns="http://schemas.openxmlformats.org/spreadsheetml/2006/main" count="372" uniqueCount="244">
  <si>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</si>
  <si>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</si>
  <si>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</si>
  <si>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</si>
  <si>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</si>
  <si>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</si>
  <si>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</si>
  <si>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</si>
  <si>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</si>
  <si>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</si>
  <si>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</si>
  <si>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</si>
  <si>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</si>
  <si>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</si>
  <si>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</si>
  <si>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</si>
  <si>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</si>
  <si>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</si>
  <si>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59</t>
  </si>
  <si>
    <t>WYK-TAL40</t>
  </si>
  <si>
    <t>Zdarcie pokrywy na talerzach 40 cm x 40 cm</t>
  </si>
  <si>
    <t>TSZT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</si>
  <si>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</si>
  <si>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</si>
  <si>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</si>
  <si>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</si>
  <si>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</si>
  <si>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</si>
  <si>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</si>
  <si>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</si>
  <si>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</si>
  <si>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</si>
  <si>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</si>
  <si>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</si>
  <si>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</si>
  <si>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</si>
  <si>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</si>
  <si>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</si>
  <si>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</si>
  <si>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</si>
  <si>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</si>
  <si>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</si>
  <si>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</si>
  <si>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111</t>
  </si>
  <si>
    <t>SIEW-RCP</t>
  </si>
  <si>
    <t>Siew ciągły, przerywany lub kupkowy</t>
  </si>
  <si>
    <t>KMTR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</si>
  <si>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</si>
  <si>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</si>
  <si>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</si>
  <si>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</si>
  <si>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</si>
  <si>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</si>
  <si>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</si>
  <si>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</si>
  <si>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</si>
  <si>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</si>
  <si>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</si>
  <si>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</si>
  <si>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</si>
  <si>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</si>
  <si>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</si>
  <si>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</si>
  <si>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136</t>
  </si>
  <si>
    <t>ZAB-RYS</t>
  </si>
  <si>
    <t>Zabezpieczenie młodników przed spałowaniem przez rysakowanie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</si>
  <si>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</si>
  <si>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</si>
  <si>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</si>
  <si>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</si>
  <si>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</si>
  <si>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</si>
  <si>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</si>
  <si>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</si>
  <si>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</si>
  <si>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</si>
  <si>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</si>
  <si>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</si>
  <si>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</si>
  <si>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</si>
  <si>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</si>
  <si>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</si>
  <si>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</si>
  <si>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</si>
  <si>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</si>
  <si>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</si>
  <si>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</si>
  <si>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</si>
  <si>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</si>
  <si>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</si>
  <si>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</si>
  <si>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</si>
  <si>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</si>
  <si>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329</t>
  </si>
  <si>
    <t>ŻEL-1</t>
  </si>
  <si>
    <t>Żelowanie 1-latek</t>
  </si>
  <si>
    <t>330</t>
  </si>
  <si>
    <t>ŻEL-2</t>
  </si>
  <si>
    <t>Żelowanie 2-latek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</si>
  <si>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</si>
  <si>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</si>
  <si>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</si>
  <si>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</si>
  <si>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</si>
  <si>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</si>
  <si>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</si>
  <si>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</si>
  <si>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</si>
  <si>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</si>
  <si>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</si>
  <si>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</si>
  <si>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</si>
  <si>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</si>
  <si>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</si>
  <si>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374</t>
  </si>
  <si>
    <t>GODZ RU23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</si>
  <si>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</si>
  <si>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</si>
  <si>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</si>
  <si>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</si>
  <si>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</si>
  <si>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</si>
  <si>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</si>
  <si>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</si>
  <si>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501</t>
  </si>
  <si>
    <t>GODZ RŁ23</t>
  </si>
  <si>
    <t>Prace godzinowe ręczne w łowiectwie</t>
  </si>
  <si>
    <t>502</t>
  </si>
  <si>
    <t>GODZ SŁ23</t>
  </si>
  <si>
    <t>Prace godzinowe samochodowe w łowiectwie</t>
  </si>
  <si>
    <t>503</t>
  </si>
  <si>
    <t>GODZ MŁ23</t>
  </si>
  <si>
    <t>Prace godzinowe ciągnikowe w łowiectwie</t>
  </si>
  <si>
    <t>504</t>
  </si>
  <si>
    <t>GODZ ŁU23</t>
  </si>
  <si>
    <t>Prace godzinowe ręczne z urządzeniem mechanicznym w łowiectwie</t>
  </si>
  <si>
    <t>505</t>
  </si>
  <si>
    <t>Ł-NAG-POL</t>
  </si>
  <si>
    <t>Osoba do naganki z transportem</t>
  </si>
  <si>
    <t>Osob</t>
  </si>
  <si>
    <t>506</t>
  </si>
  <si>
    <t>Ł-POM-POL</t>
  </si>
  <si>
    <t>Osoba do pomocy organizacji polowania zbiorowego</t>
  </si>
  <si>
    <t>507</t>
  </si>
  <si>
    <t>Ł-POJ-POL</t>
  </si>
  <si>
    <t>Pojazd do transportu myśliwych</t>
  </si>
  <si>
    <t>508</t>
  </si>
  <si>
    <t>Ł-KAR-POL</t>
  </si>
  <si>
    <t>Pojazd do przewozu pozyskanej zwierzyny</t>
  </si>
  <si>
    <t>509</t>
  </si>
  <si>
    <t>Ł-PSY-POL</t>
  </si>
  <si>
    <t>Pies do naganki z transportem</t>
  </si>
  <si>
    <t>510</t>
  </si>
  <si>
    <t>Ł-TREBACZ</t>
  </si>
  <si>
    <t>Trębacz sygnałów myśliwskich</t>
  </si>
  <si>
    <t>511</t>
  </si>
  <si>
    <t>Ł-PODPRM</t>
  </si>
  <si>
    <t>Podprowadzanie myśliwych</t>
  </si>
  <si>
    <t>DN</t>
  </si>
  <si>
    <t>512</t>
  </si>
  <si>
    <t>PREP-JEL</t>
  </si>
  <si>
    <t>Preparacja poroża byka jelenia</t>
  </si>
  <si>
    <t>513</t>
  </si>
  <si>
    <t>PREP-ORĘŻ</t>
  </si>
  <si>
    <t>Preparacja oręży dzika</t>
  </si>
  <si>
    <t>514</t>
  </si>
  <si>
    <t>PREP-ROG</t>
  </si>
  <si>
    <t>Preparacja parostków rogacza</t>
  </si>
  <si>
    <t>517</t>
  </si>
  <si>
    <t>PREP-DRAP</t>
  </si>
  <si>
    <t>Preparacja czaszek drapieżników</t>
  </si>
  <si>
    <t>526</t>
  </si>
  <si>
    <t>Ł-KGRODZ</t>
  </si>
  <si>
    <t>Naprawa (konserwacja) ogrodzeń upraw rolnych</t>
  </si>
  <si>
    <t>601</t>
  </si>
  <si>
    <t>ŁR-ORKA</t>
  </si>
  <si>
    <t>Głęboka orka</t>
  </si>
  <si>
    <t>604</t>
  </si>
  <si>
    <t>ŁR-AGRE</t>
  </si>
  <si>
    <t>Agregatowanie</t>
  </si>
  <si>
    <t>605</t>
  </si>
  <si>
    <t>ŁR-KULT</t>
  </si>
  <si>
    <t>Kultywatorowanie</t>
  </si>
  <si>
    <t>606</t>
  </si>
  <si>
    <t>ŁR-BRON</t>
  </si>
  <si>
    <t>Bronowanie</t>
  </si>
  <si>
    <t>607</t>
  </si>
  <si>
    <t>ŁR-TAL</t>
  </si>
  <si>
    <t>Talerzowanie</t>
  </si>
  <si>
    <t>608</t>
  </si>
  <si>
    <t>ŁR-REDL</t>
  </si>
  <si>
    <t>Redlenie</t>
  </si>
  <si>
    <t>610</t>
  </si>
  <si>
    <t>ŁR-WAŁOW</t>
  </si>
  <si>
    <t>Wałowanie</t>
  </si>
  <si>
    <t>614</t>
  </si>
  <si>
    <t>ŁR-NAWM</t>
  </si>
  <si>
    <t>Wysiew nawozów sztucznych</t>
  </si>
  <si>
    <t>615</t>
  </si>
  <si>
    <t>ŁR-WAPN</t>
  </si>
  <si>
    <t>Wapnowanie</t>
  </si>
  <si>
    <t>618</t>
  </si>
  <si>
    <t>ŁR-WYSNAS</t>
  </si>
  <si>
    <t>Wysiew nasion siewnikiem zbożowym</t>
  </si>
  <si>
    <t>621</t>
  </si>
  <si>
    <t>ŁR-SADZT</t>
  </si>
  <si>
    <t>Sadzenie bulw topinamburu lub ziemniaków</t>
  </si>
  <si>
    <t>628</t>
  </si>
  <si>
    <t>ŁR-WYKŁW</t>
  </si>
  <si>
    <t>Koszenie trawy z wywozem z łąki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</si>
  <si>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</si>
  <si>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</si>
  <si>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</si>
  <si>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</si>
  <si>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</si>
  <si>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</si>
  <si>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</si>
  <si>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</si>
  <si>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</si>
  <si>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</si>
  <si>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</si>
  <si>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</si>
  <si>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</si>
  <si>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</si>
  <si>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</si>
  <si>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</si>
  <si>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</si>
  <si>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</si>
  <si>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</si>
  <si>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</si>
  <si>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</si>
  <si>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</si>
  <si>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</si>
  <si>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</si>
  <si>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</si>
  <si>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</si>
  <si>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</si>
  <si>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</si>
  <si>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</si>
  <si>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</si>
  <si>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Koszęcin w roku 2025'' składamy niniejszym ofertę na pakiet IV/2025 tego zamówienia:</t>
  </si>
  <si>
    <t>Zn. spr.: ZG.270.10.2024</t>
  </si>
  <si>
    <t xml:space="preserve">42-286 Koszęcin, ul. Sobieskiego 1                 </t>
  </si>
  <si>
    <t>(Nazwa i adres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</si>
</sst>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58"/>
  <sheetViews>
    <sheetView tabSelected="1" workbookViewId="0">
      <selection activeCell="B1" sqref="B1:O15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25.5" customHeight="1" x14ac:dyDescent="0.2">
      <c r="J1" s="11" t="s">
        <v>241</v>
      </c>
      <c r="K1" s="11"/>
      <c r="L1" s="11"/>
      <c r="M1" s="11"/>
      <c r="N1" s="11"/>
    </row>
    <row r="2" spans="2:15" s="1" customFormat="1" ht="17.100000000000001" customHeight="1" x14ac:dyDescent="0.2">
      <c r="I2" s="18" t="s">
        <v>226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39" t="s">
        <v>243</v>
      </c>
      <c r="C10" s="39"/>
      <c r="D10" s="39"/>
    </row>
    <row r="11" spans="2:15" s="1" customFormat="1" ht="12.2" customHeight="1" x14ac:dyDescent="0.2">
      <c r="B11" s="39"/>
      <c r="C11" s="39"/>
      <c r="D11" s="39"/>
      <c r="G11" s="29" t="s">
        <v>212</v>
      </c>
      <c r="H11" s="29"/>
      <c r="I11" s="29"/>
      <c r="J11" s="29"/>
      <c r="K11" s="29"/>
      <c r="L11" s="29"/>
      <c r="M11" s="29"/>
      <c r="N11" s="29"/>
    </row>
    <row r="12" spans="2:15" s="1" customFormat="1" ht="7.9" customHeight="1" x14ac:dyDescent="0.2">
      <c r="G12" s="29"/>
      <c r="H12" s="29"/>
      <c r="I12" s="29"/>
      <c r="J12" s="29"/>
      <c r="K12" s="29"/>
      <c r="L12" s="29"/>
      <c r="M12" s="29"/>
      <c r="N12" s="29"/>
    </row>
    <row r="13" spans="2:15" s="1" customFormat="1" ht="20.25" customHeight="1" x14ac:dyDescent="0.2"/>
    <row r="14" spans="2:15" s="1" customFormat="1" ht="24" customHeight="1" x14ac:dyDescent="0.2">
      <c r="E14" s="21" t="s">
        <v>227</v>
      </c>
      <c r="F14" s="21"/>
      <c r="G14" s="21"/>
    </row>
    <row r="15" spans="2:15" s="1" customFormat="1" ht="43.15" customHeight="1" x14ac:dyDescent="0.2"/>
    <row r="16" spans="2:15" s="1" customFormat="1" ht="20.85" customHeight="1" x14ac:dyDescent="0.2">
      <c r="B16" s="15" t="s">
        <v>213</v>
      </c>
      <c r="C16" s="15"/>
      <c r="D16" s="15"/>
      <c r="E16" s="15"/>
      <c r="F16" s="15"/>
      <c r="G16" s="15"/>
      <c r="H16" s="15"/>
      <c r="I16" s="15"/>
    </row>
    <row r="17" spans="2:13" s="1" customFormat="1" ht="2.65" customHeight="1" x14ac:dyDescent="0.2"/>
    <row r="18" spans="2:13" s="1" customFormat="1" ht="20.85" customHeight="1" x14ac:dyDescent="0.2">
      <c r="B18" s="15" t="s">
        <v>214</v>
      </c>
      <c r="C18" s="15"/>
      <c r="D18" s="15"/>
      <c r="E18" s="15"/>
      <c r="F18" s="15"/>
      <c r="G18" s="15"/>
      <c r="H18" s="15"/>
      <c r="I18" s="15"/>
    </row>
    <row r="19" spans="2:13" s="1" customFormat="1" ht="2.65" customHeight="1" x14ac:dyDescent="0.2"/>
    <row r="20" spans="2:13" s="1" customFormat="1" ht="20.85" customHeight="1" x14ac:dyDescent="0.2">
      <c r="B20" s="15" t="s">
        <v>215</v>
      </c>
      <c r="C20" s="15"/>
      <c r="D20" s="15"/>
      <c r="E20" s="15"/>
      <c r="F20" s="15"/>
      <c r="G20" s="15"/>
      <c r="H20" s="15"/>
      <c r="I20" s="15"/>
    </row>
    <row r="21" spans="2:13" s="1" customFormat="1" ht="2.65" customHeight="1" x14ac:dyDescent="0.2"/>
    <row r="22" spans="2:13" s="1" customFormat="1" ht="20.85" customHeight="1" x14ac:dyDescent="0.2">
      <c r="B22" s="16" t="s">
        <v>242</v>
      </c>
      <c r="C22" s="15"/>
      <c r="D22" s="15"/>
      <c r="E22" s="15"/>
      <c r="F22" s="15"/>
      <c r="G22" s="15"/>
      <c r="H22" s="15"/>
      <c r="I22" s="15"/>
    </row>
    <row r="23" spans="2:13" s="1" customFormat="1" ht="34.700000000000003" customHeight="1" x14ac:dyDescent="0.2"/>
    <row r="24" spans="2:13" s="1" customFormat="1" ht="50.1" customHeight="1" x14ac:dyDescent="0.2">
      <c r="B24" s="33" t="s">
        <v>240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3" s="1" customFormat="1" ht="2.65" customHeight="1" x14ac:dyDescent="0.2"/>
    <row r="26" spans="2:13" s="1" customFormat="1" ht="50.1" customHeight="1" x14ac:dyDescent="0.2">
      <c r="B26" s="34" t="str">
        <f xml:space="preserve"> "1. Za wykonanie przedmiotu zamówienia w tym Pakiecie oferujemy następujące wynagrodzenie brutto: " &amp; TEXT(F120,"# ##0,00") &amp; " PLN. " &amp; CHAR(10) &amp; "2. Wynagrodzenie zaoferowane w pkt 1 powyżej wynika z poniższego Kosztorysu Ofertowego i stanowi sumę wartości całkowitych brutto za poszczególne pozycje (prace) tworzące ten Pakiet:"</f>
        <v>1.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5" t="s">
        <v>216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22887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3">
        <f>ROUND(I32+ K32,2)</f>
        <v>0</v>
      </c>
      <c r="M32" s="14"/>
    </row>
    <row r="33" spans="2:13" s="1" customFormat="1" ht="3.2" customHeight="1" x14ac:dyDescent="0.2"/>
    <row r="34" spans="2:13" s="1" customFormat="1" ht="18.2" customHeight="1" x14ac:dyDescent="0.2">
      <c r="B34" s="15" t="s">
        <v>217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2699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3">
        <f>ROUND(I37+ K37,2)</f>
        <v>0</v>
      </c>
      <c r="M37" s="14"/>
    </row>
    <row r="38" spans="2:13" s="1" customFormat="1" ht="3.2" customHeight="1" x14ac:dyDescent="0.2"/>
    <row r="39" spans="2:13" s="1" customFormat="1" ht="18.2" customHeight="1" x14ac:dyDescent="0.2">
      <c r="B39" s="15" t="s">
        <v>218</v>
      </c>
      <c r="C39" s="15"/>
      <c r="D39" s="15"/>
      <c r="E39" s="15"/>
      <c r="F39" s="15"/>
      <c r="G39" s="15"/>
      <c r="H39" s="15"/>
      <c r="I39" s="15"/>
      <c r="J39" s="15"/>
      <c r="K39" s="15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15</v>
      </c>
      <c r="D42" s="6" t="s">
        <v>16</v>
      </c>
      <c r="E42" s="7" t="s">
        <v>17</v>
      </c>
      <c r="F42" s="6" t="s">
        <v>14</v>
      </c>
      <c r="G42" s="8">
        <v>10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3">
        <f>ROUND(I42+ K42,2)</f>
        <v>0</v>
      </c>
      <c r="M42" s="14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17788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3">
        <f>ROUND(I43+ K43,2)</f>
        <v>0</v>
      </c>
      <c r="M43" s="14"/>
    </row>
    <row r="44" spans="2:13" s="1" customFormat="1" ht="3.2" customHeight="1" x14ac:dyDescent="0.2"/>
    <row r="45" spans="2:13" s="1" customFormat="1" ht="18.2" customHeight="1" x14ac:dyDescent="0.2">
      <c r="B45" s="15" t="s">
        <v>219</v>
      </c>
      <c r="C45" s="15"/>
      <c r="D45" s="15"/>
      <c r="E45" s="15"/>
      <c r="F45" s="15"/>
      <c r="G45" s="15"/>
      <c r="H45" s="15"/>
      <c r="I45" s="15"/>
      <c r="J45" s="15"/>
      <c r="K45" s="15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9" t="s">
        <v>10</v>
      </c>
      <c r="M47" s="19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8792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3">
        <f>ROUND(I48+ K48,2)</f>
        <v>0</v>
      </c>
      <c r="M48" s="14"/>
    </row>
    <row r="49" spans="2:13" s="1" customFormat="1" ht="3.2" customHeight="1" x14ac:dyDescent="0.2"/>
    <row r="50" spans="2:13" s="1" customFormat="1" ht="18.2" customHeight="1" x14ac:dyDescent="0.2">
      <c r="B50" s="15" t="s">
        <v>220</v>
      </c>
      <c r="C50" s="15"/>
      <c r="D50" s="15"/>
      <c r="E50" s="15"/>
      <c r="F50" s="15"/>
      <c r="G50" s="15"/>
      <c r="H50" s="15"/>
      <c r="I50" s="15"/>
      <c r="J50" s="15"/>
      <c r="K50" s="15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9" t="s">
        <v>10</v>
      </c>
      <c r="M52" s="19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2554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3">
        <f>ROUND(I53+ K53,2)</f>
        <v>0</v>
      </c>
      <c r="M53" s="14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9" t="s">
        <v>10</v>
      </c>
      <c r="M55" s="19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1.4</v>
      </c>
      <c r="H56" s="10">
        <v>0</v>
      </c>
      <c r="I56" s="9">
        <f t="shared" ref="I56:I87" si="0">ROUND(G56* H56,2)</f>
        <v>0</v>
      </c>
      <c r="J56" s="5">
        <v>8</v>
      </c>
      <c r="K56" s="9">
        <f t="shared" ref="K56:K87" si="1">ROUND(I56* J56/100,2)</f>
        <v>0</v>
      </c>
      <c r="L56" s="13">
        <f t="shared" ref="L56:L87" si="2">ROUND(I56+ K56,2)</f>
        <v>0</v>
      </c>
      <c r="M56" s="14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14</v>
      </c>
      <c r="G57" s="8">
        <v>322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3">
        <f t="shared" si="2"/>
        <v>0</v>
      </c>
      <c r="M57" s="14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604.85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3">
        <f t="shared" si="2"/>
        <v>0</v>
      </c>
      <c r="M58" s="14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21</v>
      </c>
      <c r="G59" s="8">
        <v>56.4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3">
        <f t="shared" si="2"/>
        <v>0</v>
      </c>
      <c r="M59" s="14"/>
    </row>
    <row r="60" spans="2:13" s="1" customFormat="1" ht="28.7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21</v>
      </c>
      <c r="G60" s="8">
        <v>38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3">
        <f t="shared" si="2"/>
        <v>0</v>
      </c>
      <c r="M60" s="14"/>
    </row>
    <row r="61" spans="2:13" s="1" customFormat="1" ht="19.7" customHeight="1" x14ac:dyDescent="0.2">
      <c r="B61" s="5">
        <v>12</v>
      </c>
      <c r="C61" s="6" t="s">
        <v>34</v>
      </c>
      <c r="D61" s="6" t="s">
        <v>35</v>
      </c>
      <c r="E61" s="7" t="s">
        <v>36</v>
      </c>
      <c r="F61" s="6" t="s">
        <v>21</v>
      </c>
      <c r="G61" s="8">
        <v>159.66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3">
        <f t="shared" si="2"/>
        <v>0</v>
      </c>
      <c r="M61" s="14"/>
    </row>
    <row r="62" spans="2:13" s="1" customFormat="1" ht="28.7" customHeight="1" x14ac:dyDescent="0.2">
      <c r="B62" s="5">
        <v>13</v>
      </c>
      <c r="C62" s="6" t="s">
        <v>37</v>
      </c>
      <c r="D62" s="6" t="s">
        <v>38</v>
      </c>
      <c r="E62" s="7" t="s">
        <v>39</v>
      </c>
      <c r="F62" s="6" t="s">
        <v>21</v>
      </c>
      <c r="G62" s="8">
        <v>32.200000000000003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3">
        <f t="shared" si="2"/>
        <v>0</v>
      </c>
      <c r="M62" s="14"/>
    </row>
    <row r="63" spans="2:13" s="1" customFormat="1" ht="19.7" customHeight="1" x14ac:dyDescent="0.2">
      <c r="B63" s="5">
        <v>14</v>
      </c>
      <c r="C63" s="6" t="s">
        <v>40</v>
      </c>
      <c r="D63" s="6" t="s">
        <v>41</v>
      </c>
      <c r="E63" s="7" t="s">
        <v>42</v>
      </c>
      <c r="F63" s="6" t="s">
        <v>21</v>
      </c>
      <c r="G63" s="8">
        <v>890.91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3">
        <f t="shared" si="2"/>
        <v>0</v>
      </c>
      <c r="M63" s="14"/>
    </row>
    <row r="64" spans="2:13" s="1" customFormat="1" ht="19.7" customHeight="1" x14ac:dyDescent="0.2">
      <c r="B64" s="5">
        <v>15</v>
      </c>
      <c r="C64" s="6" t="s">
        <v>43</v>
      </c>
      <c r="D64" s="6" t="s">
        <v>44</v>
      </c>
      <c r="E64" s="7" t="s">
        <v>45</v>
      </c>
      <c r="F64" s="6" t="s">
        <v>46</v>
      </c>
      <c r="G64" s="8">
        <v>17.82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3">
        <f t="shared" si="2"/>
        <v>0</v>
      </c>
      <c r="M64" s="14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50</v>
      </c>
      <c r="G65" s="8">
        <v>44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3">
        <f t="shared" si="2"/>
        <v>0</v>
      </c>
      <c r="M65" s="14"/>
    </row>
    <row r="66" spans="2:13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50</v>
      </c>
      <c r="G66" s="8">
        <v>23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3">
        <f t="shared" si="2"/>
        <v>0</v>
      </c>
      <c r="M66" s="14"/>
    </row>
    <row r="67" spans="2:13" s="1" customFormat="1" ht="28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50</v>
      </c>
      <c r="G67" s="8">
        <v>6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3">
        <f t="shared" si="2"/>
        <v>0</v>
      </c>
      <c r="M67" s="14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50</v>
      </c>
      <c r="G68" s="8">
        <v>60.05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3">
        <f t="shared" si="2"/>
        <v>0</v>
      </c>
      <c r="M68" s="14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50</v>
      </c>
      <c r="G69" s="8">
        <v>51.12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3">
        <f t="shared" si="2"/>
        <v>0</v>
      </c>
      <c r="M69" s="14"/>
    </row>
    <row r="70" spans="2:13" s="1" customFormat="1" ht="28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21</v>
      </c>
      <c r="G70" s="8">
        <v>50.57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3">
        <f t="shared" si="2"/>
        <v>0</v>
      </c>
      <c r="M70" s="14"/>
    </row>
    <row r="71" spans="2:13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69</v>
      </c>
      <c r="G71" s="8">
        <v>125.81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3">
        <f t="shared" si="2"/>
        <v>0</v>
      </c>
      <c r="M71" s="14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69</v>
      </c>
      <c r="G72" s="8">
        <v>1.2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3">
        <f t="shared" si="2"/>
        <v>0</v>
      </c>
      <c r="M72" s="14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69</v>
      </c>
      <c r="G73" s="8">
        <v>55.17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13">
        <f t="shared" si="2"/>
        <v>0</v>
      </c>
      <c r="M73" s="14"/>
    </row>
    <row r="74" spans="2:13" s="1" customFormat="1" ht="19.7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79</v>
      </c>
      <c r="G74" s="8">
        <v>341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3">
        <f t="shared" si="2"/>
        <v>0</v>
      </c>
      <c r="M74" s="14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83</v>
      </c>
      <c r="G75" s="8">
        <v>73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3">
        <f t="shared" si="2"/>
        <v>0</v>
      </c>
      <c r="M75" s="14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83</v>
      </c>
      <c r="G76" s="8">
        <v>92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3">
        <f t="shared" si="2"/>
        <v>0</v>
      </c>
      <c r="M76" s="14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50</v>
      </c>
      <c r="G77" s="8">
        <v>7.66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3">
        <f t="shared" si="2"/>
        <v>0</v>
      </c>
      <c r="M77" s="14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46</v>
      </c>
      <c r="G78" s="8">
        <v>5.23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3">
        <f t="shared" si="2"/>
        <v>0</v>
      </c>
      <c r="M78" s="14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21</v>
      </c>
      <c r="G79" s="8">
        <v>622.25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3">
        <f t="shared" si="2"/>
        <v>0</v>
      </c>
      <c r="M79" s="14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21</v>
      </c>
      <c r="G80" s="8">
        <v>75.3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3">
        <f t="shared" si="2"/>
        <v>0</v>
      </c>
      <c r="M80" s="14"/>
    </row>
    <row r="81" spans="2:13" s="1" customFormat="1" ht="28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102</v>
      </c>
      <c r="G81" s="8">
        <v>6750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3">
        <f t="shared" si="2"/>
        <v>0</v>
      </c>
      <c r="M81" s="14"/>
    </row>
    <row r="82" spans="2:13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79</v>
      </c>
      <c r="G82" s="8">
        <v>6167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3">
        <f t="shared" si="2"/>
        <v>0</v>
      </c>
      <c r="M82" s="14"/>
    </row>
    <row r="83" spans="2:13" s="1" customFormat="1" ht="19.7" customHeight="1" x14ac:dyDescent="0.2">
      <c r="B83" s="5">
        <v>34</v>
      </c>
      <c r="C83" s="6" t="s">
        <v>106</v>
      </c>
      <c r="D83" s="6" t="s">
        <v>107</v>
      </c>
      <c r="E83" s="7" t="s">
        <v>105</v>
      </c>
      <c r="F83" s="6" t="s">
        <v>79</v>
      </c>
      <c r="G83" s="8">
        <v>434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3">
        <f t="shared" si="2"/>
        <v>0</v>
      </c>
      <c r="M83" s="14"/>
    </row>
    <row r="84" spans="2:13" s="1" customFormat="1" ht="19.7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79</v>
      </c>
      <c r="G84" s="8">
        <v>78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3">
        <f t="shared" si="2"/>
        <v>0</v>
      </c>
      <c r="M84" s="14"/>
    </row>
    <row r="85" spans="2:13" s="1" customFormat="1" ht="19.7" customHeight="1" x14ac:dyDescent="0.2">
      <c r="B85" s="5">
        <v>36</v>
      </c>
      <c r="C85" s="6" t="s">
        <v>111</v>
      </c>
      <c r="D85" s="6" t="s">
        <v>112</v>
      </c>
      <c r="E85" s="7" t="s">
        <v>113</v>
      </c>
      <c r="F85" s="6" t="s">
        <v>79</v>
      </c>
      <c r="G85" s="8">
        <v>416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3">
        <f t="shared" si="2"/>
        <v>0</v>
      </c>
      <c r="M85" s="14"/>
    </row>
    <row r="86" spans="2:13" s="1" customFormat="1" ht="19.7" customHeight="1" x14ac:dyDescent="0.2">
      <c r="B86" s="5">
        <v>37</v>
      </c>
      <c r="C86" s="6" t="s">
        <v>114</v>
      </c>
      <c r="D86" s="6" t="s">
        <v>115</v>
      </c>
      <c r="E86" s="7" t="s">
        <v>113</v>
      </c>
      <c r="F86" s="6" t="s">
        <v>79</v>
      </c>
      <c r="G86" s="8">
        <v>71</v>
      </c>
      <c r="H86" s="10">
        <v>0</v>
      </c>
      <c r="I86" s="9">
        <f t="shared" si="0"/>
        <v>0</v>
      </c>
      <c r="J86" s="5">
        <v>23</v>
      </c>
      <c r="K86" s="9">
        <f t="shared" si="1"/>
        <v>0</v>
      </c>
      <c r="L86" s="13">
        <f t="shared" si="2"/>
        <v>0</v>
      </c>
      <c r="M86" s="14"/>
    </row>
    <row r="87" spans="2:13" s="1" customFormat="1" ht="19.7" customHeight="1" x14ac:dyDescent="0.2">
      <c r="B87" s="5">
        <v>38</v>
      </c>
      <c r="C87" s="6" t="s">
        <v>116</v>
      </c>
      <c r="D87" s="6" t="s">
        <v>117</v>
      </c>
      <c r="E87" s="7" t="s">
        <v>118</v>
      </c>
      <c r="F87" s="6" t="s">
        <v>79</v>
      </c>
      <c r="G87" s="8">
        <v>20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3">
        <f t="shared" si="2"/>
        <v>0</v>
      </c>
      <c r="M87" s="14"/>
    </row>
    <row r="88" spans="2:13" s="1" customFormat="1" ht="19.7" customHeight="1" x14ac:dyDescent="0.2">
      <c r="B88" s="5">
        <v>39</v>
      </c>
      <c r="C88" s="6" t="s">
        <v>119</v>
      </c>
      <c r="D88" s="6" t="s">
        <v>120</v>
      </c>
      <c r="E88" s="7" t="s">
        <v>121</v>
      </c>
      <c r="F88" s="6" t="s">
        <v>79</v>
      </c>
      <c r="G88" s="8">
        <v>675.5</v>
      </c>
      <c r="H88" s="10">
        <v>0</v>
      </c>
      <c r="I88" s="9">
        <f t="shared" ref="I88:I117" si="3">ROUND(G88* H88,2)</f>
        <v>0</v>
      </c>
      <c r="J88" s="5">
        <v>8</v>
      </c>
      <c r="K88" s="9">
        <f t="shared" ref="K88:K117" si="4">ROUND(I88* J88/100,2)</f>
        <v>0</v>
      </c>
      <c r="L88" s="13">
        <f t="shared" ref="L88:L117" si="5">ROUND(I88+ K88,2)</f>
        <v>0</v>
      </c>
      <c r="M88" s="14"/>
    </row>
    <row r="89" spans="2:13" s="1" customFormat="1" ht="19.7" customHeight="1" x14ac:dyDescent="0.2">
      <c r="B89" s="5">
        <v>40</v>
      </c>
      <c r="C89" s="6" t="s">
        <v>122</v>
      </c>
      <c r="D89" s="6" t="s">
        <v>123</v>
      </c>
      <c r="E89" s="7" t="s">
        <v>121</v>
      </c>
      <c r="F89" s="6" t="s">
        <v>79</v>
      </c>
      <c r="G89" s="8">
        <v>353</v>
      </c>
      <c r="H89" s="10">
        <v>0</v>
      </c>
      <c r="I89" s="9">
        <f t="shared" si="3"/>
        <v>0</v>
      </c>
      <c r="J89" s="5">
        <v>23</v>
      </c>
      <c r="K89" s="9">
        <f t="shared" si="4"/>
        <v>0</v>
      </c>
      <c r="L89" s="13">
        <f t="shared" si="5"/>
        <v>0</v>
      </c>
      <c r="M89" s="14"/>
    </row>
    <row r="90" spans="2:13" s="1" customFormat="1" ht="19.7" customHeight="1" x14ac:dyDescent="0.2">
      <c r="B90" s="5">
        <v>41</v>
      </c>
      <c r="C90" s="6" t="s">
        <v>124</v>
      </c>
      <c r="D90" s="6" t="s">
        <v>125</v>
      </c>
      <c r="E90" s="7" t="s">
        <v>126</v>
      </c>
      <c r="F90" s="6" t="s">
        <v>79</v>
      </c>
      <c r="G90" s="8">
        <v>620</v>
      </c>
      <c r="H90" s="10">
        <v>0</v>
      </c>
      <c r="I90" s="9">
        <f t="shared" si="3"/>
        <v>0</v>
      </c>
      <c r="J90" s="5">
        <v>23</v>
      </c>
      <c r="K90" s="9">
        <f t="shared" si="4"/>
        <v>0</v>
      </c>
      <c r="L90" s="13">
        <f t="shared" si="5"/>
        <v>0</v>
      </c>
      <c r="M90" s="14"/>
    </row>
    <row r="91" spans="2:13" s="1" customFormat="1" ht="19.7" customHeight="1" x14ac:dyDescent="0.2">
      <c r="B91" s="5">
        <v>42</v>
      </c>
      <c r="C91" s="6" t="s">
        <v>127</v>
      </c>
      <c r="D91" s="6" t="s">
        <v>128</v>
      </c>
      <c r="E91" s="7" t="s">
        <v>129</v>
      </c>
      <c r="F91" s="6" t="s">
        <v>79</v>
      </c>
      <c r="G91" s="8">
        <v>48</v>
      </c>
      <c r="H91" s="10">
        <v>0</v>
      </c>
      <c r="I91" s="9">
        <f t="shared" si="3"/>
        <v>0</v>
      </c>
      <c r="J91" s="5">
        <v>23</v>
      </c>
      <c r="K91" s="9">
        <f t="shared" si="4"/>
        <v>0</v>
      </c>
      <c r="L91" s="13">
        <f t="shared" si="5"/>
        <v>0</v>
      </c>
      <c r="M91" s="14"/>
    </row>
    <row r="92" spans="2:13" s="1" customFormat="1" ht="19.7" customHeight="1" x14ac:dyDescent="0.2">
      <c r="B92" s="5">
        <v>43</v>
      </c>
      <c r="C92" s="6" t="s">
        <v>130</v>
      </c>
      <c r="D92" s="6" t="s">
        <v>131</v>
      </c>
      <c r="E92" s="7" t="s">
        <v>132</v>
      </c>
      <c r="F92" s="6" t="s">
        <v>79</v>
      </c>
      <c r="G92" s="8">
        <v>65</v>
      </c>
      <c r="H92" s="10">
        <v>0</v>
      </c>
      <c r="I92" s="9">
        <f t="shared" si="3"/>
        <v>0</v>
      </c>
      <c r="J92" s="5">
        <v>23</v>
      </c>
      <c r="K92" s="9">
        <f t="shared" si="4"/>
        <v>0</v>
      </c>
      <c r="L92" s="13">
        <f t="shared" si="5"/>
        <v>0</v>
      </c>
      <c r="M92" s="14"/>
    </row>
    <row r="93" spans="2:13" s="1" customFormat="1" ht="28.7" customHeight="1" x14ac:dyDescent="0.2">
      <c r="B93" s="5">
        <v>44</v>
      </c>
      <c r="C93" s="6" t="s">
        <v>133</v>
      </c>
      <c r="D93" s="6" t="s">
        <v>134</v>
      </c>
      <c r="E93" s="7" t="s">
        <v>135</v>
      </c>
      <c r="F93" s="6" t="s">
        <v>79</v>
      </c>
      <c r="G93" s="8">
        <v>115</v>
      </c>
      <c r="H93" s="10">
        <v>0</v>
      </c>
      <c r="I93" s="9">
        <f t="shared" si="3"/>
        <v>0</v>
      </c>
      <c r="J93" s="5">
        <v>23</v>
      </c>
      <c r="K93" s="9">
        <f t="shared" si="4"/>
        <v>0</v>
      </c>
      <c r="L93" s="13">
        <f t="shared" si="5"/>
        <v>0</v>
      </c>
      <c r="M93" s="14"/>
    </row>
    <row r="94" spans="2:13" s="1" customFormat="1" ht="19.7" customHeight="1" x14ac:dyDescent="0.2">
      <c r="B94" s="5">
        <v>45</v>
      </c>
      <c r="C94" s="6" t="s">
        <v>136</v>
      </c>
      <c r="D94" s="6" t="s">
        <v>137</v>
      </c>
      <c r="E94" s="7" t="s">
        <v>138</v>
      </c>
      <c r="F94" s="6" t="s">
        <v>139</v>
      </c>
      <c r="G94" s="8">
        <v>120</v>
      </c>
      <c r="H94" s="10">
        <v>0</v>
      </c>
      <c r="I94" s="9">
        <f t="shared" si="3"/>
        <v>0</v>
      </c>
      <c r="J94" s="5">
        <v>23</v>
      </c>
      <c r="K94" s="9">
        <f t="shared" si="4"/>
        <v>0</v>
      </c>
      <c r="L94" s="13">
        <f t="shared" si="5"/>
        <v>0</v>
      </c>
      <c r="M94" s="14"/>
    </row>
    <row r="95" spans="2:13" s="1" customFormat="1" ht="19.7" customHeight="1" x14ac:dyDescent="0.2">
      <c r="B95" s="5">
        <v>46</v>
      </c>
      <c r="C95" s="6" t="s">
        <v>140</v>
      </c>
      <c r="D95" s="6" t="s">
        <v>141</v>
      </c>
      <c r="E95" s="7" t="s">
        <v>142</v>
      </c>
      <c r="F95" s="6" t="s">
        <v>139</v>
      </c>
      <c r="G95" s="8">
        <v>10</v>
      </c>
      <c r="H95" s="10">
        <v>0</v>
      </c>
      <c r="I95" s="9">
        <f t="shared" si="3"/>
        <v>0</v>
      </c>
      <c r="J95" s="5">
        <v>23</v>
      </c>
      <c r="K95" s="9">
        <f t="shared" si="4"/>
        <v>0</v>
      </c>
      <c r="L95" s="13">
        <f t="shared" si="5"/>
        <v>0</v>
      </c>
      <c r="M95" s="14"/>
    </row>
    <row r="96" spans="2:13" s="1" customFormat="1" ht="19.7" customHeight="1" x14ac:dyDescent="0.2">
      <c r="B96" s="5">
        <v>47</v>
      </c>
      <c r="C96" s="6" t="s">
        <v>143</v>
      </c>
      <c r="D96" s="6" t="s">
        <v>144</v>
      </c>
      <c r="E96" s="7" t="s">
        <v>145</v>
      </c>
      <c r="F96" s="6" t="s">
        <v>83</v>
      </c>
      <c r="G96" s="8">
        <v>30</v>
      </c>
      <c r="H96" s="10">
        <v>0</v>
      </c>
      <c r="I96" s="9">
        <f t="shared" si="3"/>
        <v>0</v>
      </c>
      <c r="J96" s="5">
        <v>23</v>
      </c>
      <c r="K96" s="9">
        <f t="shared" si="4"/>
        <v>0</v>
      </c>
      <c r="L96" s="13">
        <f t="shared" si="5"/>
        <v>0</v>
      </c>
      <c r="M96" s="14"/>
    </row>
    <row r="97" spans="2:13" s="1" customFormat="1" ht="19.7" customHeight="1" x14ac:dyDescent="0.2">
      <c r="B97" s="5">
        <v>48</v>
      </c>
      <c r="C97" s="6" t="s">
        <v>146</v>
      </c>
      <c r="D97" s="6" t="s">
        <v>147</v>
      </c>
      <c r="E97" s="7" t="s">
        <v>148</v>
      </c>
      <c r="F97" s="6" t="s">
        <v>83</v>
      </c>
      <c r="G97" s="8">
        <v>12</v>
      </c>
      <c r="H97" s="10">
        <v>0</v>
      </c>
      <c r="I97" s="9">
        <f t="shared" si="3"/>
        <v>0</v>
      </c>
      <c r="J97" s="5">
        <v>23</v>
      </c>
      <c r="K97" s="9">
        <f t="shared" si="4"/>
        <v>0</v>
      </c>
      <c r="L97" s="13">
        <f t="shared" si="5"/>
        <v>0</v>
      </c>
      <c r="M97" s="14"/>
    </row>
    <row r="98" spans="2:13" s="1" customFormat="1" ht="19.7" customHeight="1" x14ac:dyDescent="0.2">
      <c r="B98" s="5">
        <v>49</v>
      </c>
      <c r="C98" s="6" t="s">
        <v>149</v>
      </c>
      <c r="D98" s="6" t="s">
        <v>150</v>
      </c>
      <c r="E98" s="7" t="s">
        <v>151</v>
      </c>
      <c r="F98" s="6" t="s">
        <v>83</v>
      </c>
      <c r="G98" s="8">
        <v>44</v>
      </c>
      <c r="H98" s="10">
        <v>0</v>
      </c>
      <c r="I98" s="9">
        <f t="shared" si="3"/>
        <v>0</v>
      </c>
      <c r="J98" s="5">
        <v>23</v>
      </c>
      <c r="K98" s="9">
        <f t="shared" si="4"/>
        <v>0</v>
      </c>
      <c r="L98" s="13">
        <f t="shared" si="5"/>
        <v>0</v>
      </c>
      <c r="M98" s="14"/>
    </row>
    <row r="99" spans="2:13" s="1" customFormat="1" ht="19.7" customHeight="1" x14ac:dyDescent="0.2">
      <c r="B99" s="5">
        <v>50</v>
      </c>
      <c r="C99" s="6" t="s">
        <v>152</v>
      </c>
      <c r="D99" s="6" t="s">
        <v>153</v>
      </c>
      <c r="E99" s="7" t="s">
        <v>154</v>
      </c>
      <c r="F99" s="6" t="s">
        <v>139</v>
      </c>
      <c r="G99" s="8">
        <v>10</v>
      </c>
      <c r="H99" s="10">
        <v>0</v>
      </c>
      <c r="I99" s="9">
        <f t="shared" si="3"/>
        <v>0</v>
      </c>
      <c r="J99" s="5">
        <v>23</v>
      </c>
      <c r="K99" s="9">
        <f t="shared" si="4"/>
        <v>0</v>
      </c>
      <c r="L99" s="13">
        <f t="shared" si="5"/>
        <v>0</v>
      </c>
      <c r="M99" s="14"/>
    </row>
    <row r="100" spans="2:13" s="1" customFormat="1" ht="19.7" customHeight="1" x14ac:dyDescent="0.2">
      <c r="B100" s="5">
        <v>51</v>
      </c>
      <c r="C100" s="6" t="s">
        <v>155</v>
      </c>
      <c r="D100" s="6" t="s">
        <v>156</v>
      </c>
      <c r="E100" s="7" t="s">
        <v>157</v>
      </c>
      <c r="F100" s="6" t="s">
        <v>158</v>
      </c>
      <c r="G100" s="8">
        <v>20</v>
      </c>
      <c r="H100" s="10">
        <v>0</v>
      </c>
      <c r="I100" s="9">
        <f t="shared" si="3"/>
        <v>0</v>
      </c>
      <c r="J100" s="5">
        <v>23</v>
      </c>
      <c r="K100" s="9">
        <f t="shared" si="4"/>
        <v>0</v>
      </c>
      <c r="L100" s="13">
        <f t="shared" si="5"/>
        <v>0</v>
      </c>
      <c r="M100" s="14"/>
    </row>
    <row r="101" spans="2:13" s="1" customFormat="1" ht="19.7" customHeight="1" x14ac:dyDescent="0.2">
      <c r="B101" s="5">
        <v>52</v>
      </c>
      <c r="C101" s="6" t="s">
        <v>159</v>
      </c>
      <c r="D101" s="6" t="s">
        <v>160</v>
      </c>
      <c r="E101" s="7" t="s">
        <v>161</v>
      </c>
      <c r="F101" s="6" t="s">
        <v>83</v>
      </c>
      <c r="G101" s="8">
        <v>35</v>
      </c>
      <c r="H101" s="10">
        <v>0</v>
      </c>
      <c r="I101" s="9">
        <f t="shared" si="3"/>
        <v>0</v>
      </c>
      <c r="J101" s="5">
        <v>23</v>
      </c>
      <c r="K101" s="9">
        <f t="shared" si="4"/>
        <v>0</v>
      </c>
      <c r="L101" s="13">
        <f t="shared" si="5"/>
        <v>0</v>
      </c>
      <c r="M101" s="14"/>
    </row>
    <row r="102" spans="2:13" s="1" customFormat="1" ht="19.7" customHeight="1" x14ac:dyDescent="0.2">
      <c r="B102" s="5">
        <v>53</v>
      </c>
      <c r="C102" s="6" t="s">
        <v>162</v>
      </c>
      <c r="D102" s="6" t="s">
        <v>163</v>
      </c>
      <c r="E102" s="7" t="s">
        <v>164</v>
      </c>
      <c r="F102" s="6" t="s">
        <v>83</v>
      </c>
      <c r="G102" s="8">
        <v>5</v>
      </c>
      <c r="H102" s="10">
        <v>0</v>
      </c>
      <c r="I102" s="9">
        <f t="shared" si="3"/>
        <v>0</v>
      </c>
      <c r="J102" s="5">
        <v>23</v>
      </c>
      <c r="K102" s="9">
        <f t="shared" si="4"/>
        <v>0</v>
      </c>
      <c r="L102" s="13">
        <f t="shared" si="5"/>
        <v>0</v>
      </c>
      <c r="M102" s="14"/>
    </row>
    <row r="103" spans="2:13" s="1" customFormat="1" ht="19.7" customHeight="1" x14ac:dyDescent="0.2">
      <c r="B103" s="5">
        <v>54</v>
      </c>
      <c r="C103" s="6" t="s">
        <v>165</v>
      </c>
      <c r="D103" s="6" t="s">
        <v>166</v>
      </c>
      <c r="E103" s="7" t="s">
        <v>167</v>
      </c>
      <c r="F103" s="6" t="s">
        <v>83</v>
      </c>
      <c r="G103" s="8">
        <v>12</v>
      </c>
      <c r="H103" s="10">
        <v>0</v>
      </c>
      <c r="I103" s="9">
        <f t="shared" si="3"/>
        <v>0</v>
      </c>
      <c r="J103" s="5">
        <v>23</v>
      </c>
      <c r="K103" s="9">
        <f t="shared" si="4"/>
        <v>0</v>
      </c>
      <c r="L103" s="13">
        <f t="shared" si="5"/>
        <v>0</v>
      </c>
      <c r="M103" s="14"/>
    </row>
    <row r="104" spans="2:13" s="1" customFormat="1" ht="19.7" customHeight="1" x14ac:dyDescent="0.2">
      <c r="B104" s="5">
        <v>55</v>
      </c>
      <c r="C104" s="6" t="s">
        <v>168</v>
      </c>
      <c r="D104" s="6" t="s">
        <v>169</v>
      </c>
      <c r="E104" s="7" t="s">
        <v>170</v>
      </c>
      <c r="F104" s="6" t="s">
        <v>83</v>
      </c>
      <c r="G104" s="8">
        <v>2</v>
      </c>
      <c r="H104" s="10">
        <v>0</v>
      </c>
      <c r="I104" s="9">
        <f t="shared" si="3"/>
        <v>0</v>
      </c>
      <c r="J104" s="5">
        <v>23</v>
      </c>
      <c r="K104" s="9">
        <f t="shared" si="4"/>
        <v>0</v>
      </c>
      <c r="L104" s="13">
        <f t="shared" si="5"/>
        <v>0</v>
      </c>
      <c r="M104" s="14"/>
    </row>
    <row r="105" spans="2:13" s="1" customFormat="1" ht="19.7" customHeight="1" x14ac:dyDescent="0.2">
      <c r="B105" s="5">
        <v>56</v>
      </c>
      <c r="C105" s="6" t="s">
        <v>171</v>
      </c>
      <c r="D105" s="6" t="s">
        <v>172</v>
      </c>
      <c r="E105" s="7" t="s">
        <v>173</v>
      </c>
      <c r="F105" s="6" t="s">
        <v>79</v>
      </c>
      <c r="G105" s="8">
        <v>50</v>
      </c>
      <c r="H105" s="10">
        <v>0</v>
      </c>
      <c r="I105" s="9">
        <f t="shared" si="3"/>
        <v>0</v>
      </c>
      <c r="J105" s="5">
        <v>23</v>
      </c>
      <c r="K105" s="9">
        <f t="shared" si="4"/>
        <v>0</v>
      </c>
      <c r="L105" s="13">
        <f t="shared" si="5"/>
        <v>0</v>
      </c>
      <c r="M105" s="14"/>
    </row>
    <row r="106" spans="2:13" s="1" customFormat="1" ht="19.7" customHeight="1" x14ac:dyDescent="0.2">
      <c r="B106" s="5">
        <v>57</v>
      </c>
      <c r="C106" s="6" t="s">
        <v>174</v>
      </c>
      <c r="D106" s="6" t="s">
        <v>175</v>
      </c>
      <c r="E106" s="7" t="s">
        <v>176</v>
      </c>
      <c r="F106" s="6" t="s">
        <v>50</v>
      </c>
      <c r="G106" s="8">
        <v>14.49</v>
      </c>
      <c r="H106" s="10">
        <v>0</v>
      </c>
      <c r="I106" s="9">
        <f t="shared" si="3"/>
        <v>0</v>
      </c>
      <c r="J106" s="5">
        <v>8</v>
      </c>
      <c r="K106" s="9">
        <f t="shared" si="4"/>
        <v>0</v>
      </c>
      <c r="L106" s="13">
        <f t="shared" si="5"/>
        <v>0</v>
      </c>
      <c r="M106" s="14"/>
    </row>
    <row r="107" spans="2:13" s="1" customFormat="1" ht="19.7" customHeight="1" x14ac:dyDescent="0.2">
      <c r="B107" s="5">
        <v>58</v>
      </c>
      <c r="C107" s="6" t="s">
        <v>177</v>
      </c>
      <c r="D107" s="6" t="s">
        <v>178</v>
      </c>
      <c r="E107" s="7" t="s">
        <v>179</v>
      </c>
      <c r="F107" s="6" t="s">
        <v>50</v>
      </c>
      <c r="G107" s="8">
        <v>4.82</v>
      </c>
      <c r="H107" s="10">
        <v>0</v>
      </c>
      <c r="I107" s="9">
        <f t="shared" si="3"/>
        <v>0</v>
      </c>
      <c r="J107" s="5">
        <v>8</v>
      </c>
      <c r="K107" s="9">
        <f t="shared" si="4"/>
        <v>0</v>
      </c>
      <c r="L107" s="13">
        <f t="shared" si="5"/>
        <v>0</v>
      </c>
      <c r="M107" s="14"/>
    </row>
    <row r="108" spans="2:13" s="1" customFormat="1" ht="19.7" customHeight="1" x14ac:dyDescent="0.2">
      <c r="B108" s="5">
        <v>59</v>
      </c>
      <c r="C108" s="6" t="s">
        <v>180</v>
      </c>
      <c r="D108" s="6" t="s">
        <v>181</v>
      </c>
      <c r="E108" s="7" t="s">
        <v>182</v>
      </c>
      <c r="F108" s="6" t="s">
        <v>50</v>
      </c>
      <c r="G108" s="8">
        <v>5</v>
      </c>
      <c r="H108" s="10">
        <v>0</v>
      </c>
      <c r="I108" s="9">
        <f t="shared" si="3"/>
        <v>0</v>
      </c>
      <c r="J108" s="5">
        <v>8</v>
      </c>
      <c r="K108" s="9">
        <f t="shared" si="4"/>
        <v>0</v>
      </c>
      <c r="L108" s="13">
        <f t="shared" si="5"/>
        <v>0</v>
      </c>
      <c r="M108" s="14"/>
    </row>
    <row r="109" spans="2:13" s="1" customFormat="1" ht="19.7" customHeight="1" x14ac:dyDescent="0.2">
      <c r="B109" s="5">
        <v>60</v>
      </c>
      <c r="C109" s="6" t="s">
        <v>183</v>
      </c>
      <c r="D109" s="6" t="s">
        <v>184</v>
      </c>
      <c r="E109" s="7" t="s">
        <v>185</v>
      </c>
      <c r="F109" s="6" t="s">
        <v>50</v>
      </c>
      <c r="G109" s="8">
        <v>29.67</v>
      </c>
      <c r="H109" s="10">
        <v>0</v>
      </c>
      <c r="I109" s="9">
        <f t="shared" si="3"/>
        <v>0</v>
      </c>
      <c r="J109" s="5">
        <v>8</v>
      </c>
      <c r="K109" s="9">
        <f t="shared" si="4"/>
        <v>0</v>
      </c>
      <c r="L109" s="13">
        <f t="shared" si="5"/>
        <v>0</v>
      </c>
      <c r="M109" s="14"/>
    </row>
    <row r="110" spans="2:13" s="1" customFormat="1" ht="19.7" customHeight="1" x14ac:dyDescent="0.2">
      <c r="B110" s="5">
        <v>61</v>
      </c>
      <c r="C110" s="6" t="s">
        <v>186</v>
      </c>
      <c r="D110" s="6" t="s">
        <v>187</v>
      </c>
      <c r="E110" s="7" t="s">
        <v>188</v>
      </c>
      <c r="F110" s="6" t="s">
        <v>50</v>
      </c>
      <c r="G110" s="8">
        <v>4.82</v>
      </c>
      <c r="H110" s="10">
        <v>0</v>
      </c>
      <c r="I110" s="9">
        <f t="shared" si="3"/>
        <v>0</v>
      </c>
      <c r="J110" s="5">
        <v>8</v>
      </c>
      <c r="K110" s="9">
        <f t="shared" si="4"/>
        <v>0</v>
      </c>
      <c r="L110" s="13">
        <f t="shared" si="5"/>
        <v>0</v>
      </c>
      <c r="M110" s="14"/>
    </row>
    <row r="111" spans="2:13" s="1" customFormat="1" ht="19.7" customHeight="1" x14ac:dyDescent="0.2">
      <c r="B111" s="5">
        <v>62</v>
      </c>
      <c r="C111" s="6" t="s">
        <v>189</v>
      </c>
      <c r="D111" s="6" t="s">
        <v>190</v>
      </c>
      <c r="E111" s="7" t="s">
        <v>191</v>
      </c>
      <c r="F111" s="6" t="s">
        <v>50</v>
      </c>
      <c r="G111" s="8">
        <v>3.97</v>
      </c>
      <c r="H111" s="10">
        <v>0</v>
      </c>
      <c r="I111" s="9">
        <f t="shared" si="3"/>
        <v>0</v>
      </c>
      <c r="J111" s="5">
        <v>8</v>
      </c>
      <c r="K111" s="9">
        <f t="shared" si="4"/>
        <v>0</v>
      </c>
      <c r="L111" s="13">
        <f t="shared" si="5"/>
        <v>0</v>
      </c>
      <c r="M111" s="14"/>
    </row>
    <row r="112" spans="2:13" s="1" customFormat="1" ht="19.7" customHeight="1" x14ac:dyDescent="0.2">
      <c r="B112" s="5">
        <v>63</v>
      </c>
      <c r="C112" s="6" t="s">
        <v>192</v>
      </c>
      <c r="D112" s="6" t="s">
        <v>193</v>
      </c>
      <c r="E112" s="7" t="s">
        <v>194</v>
      </c>
      <c r="F112" s="6" t="s">
        <v>50</v>
      </c>
      <c r="G112" s="8">
        <v>4.82</v>
      </c>
      <c r="H112" s="10">
        <v>0</v>
      </c>
      <c r="I112" s="9">
        <f t="shared" si="3"/>
        <v>0</v>
      </c>
      <c r="J112" s="5">
        <v>8</v>
      </c>
      <c r="K112" s="9">
        <f t="shared" si="4"/>
        <v>0</v>
      </c>
      <c r="L112" s="13">
        <f t="shared" si="5"/>
        <v>0</v>
      </c>
      <c r="M112" s="14"/>
    </row>
    <row r="113" spans="2:14" s="1" customFormat="1" ht="19.7" customHeight="1" x14ac:dyDescent="0.2">
      <c r="B113" s="5">
        <v>64</v>
      </c>
      <c r="C113" s="6" t="s">
        <v>195</v>
      </c>
      <c r="D113" s="6" t="s">
        <v>196</v>
      </c>
      <c r="E113" s="7" t="s">
        <v>197</v>
      </c>
      <c r="F113" s="6" t="s">
        <v>50</v>
      </c>
      <c r="G113" s="8">
        <v>19.670000000000002</v>
      </c>
      <c r="H113" s="10">
        <v>0</v>
      </c>
      <c r="I113" s="9">
        <f t="shared" si="3"/>
        <v>0</v>
      </c>
      <c r="J113" s="5">
        <v>8</v>
      </c>
      <c r="K113" s="9">
        <f t="shared" si="4"/>
        <v>0</v>
      </c>
      <c r="L113" s="13">
        <f t="shared" si="5"/>
        <v>0</v>
      </c>
      <c r="M113" s="14"/>
    </row>
    <row r="114" spans="2:14" s="1" customFormat="1" ht="19.7" customHeight="1" x14ac:dyDescent="0.2">
      <c r="B114" s="5">
        <v>65</v>
      </c>
      <c r="C114" s="6" t="s">
        <v>198</v>
      </c>
      <c r="D114" s="6" t="s">
        <v>199</v>
      </c>
      <c r="E114" s="7" t="s">
        <v>200</v>
      </c>
      <c r="F114" s="6" t="s">
        <v>50</v>
      </c>
      <c r="G114" s="8">
        <v>10</v>
      </c>
      <c r="H114" s="10">
        <v>0</v>
      </c>
      <c r="I114" s="9">
        <f t="shared" si="3"/>
        <v>0</v>
      </c>
      <c r="J114" s="5">
        <v>8</v>
      </c>
      <c r="K114" s="9">
        <f t="shared" si="4"/>
        <v>0</v>
      </c>
      <c r="L114" s="13">
        <f t="shared" si="5"/>
        <v>0</v>
      </c>
      <c r="M114" s="14"/>
    </row>
    <row r="115" spans="2:14" s="1" customFormat="1" ht="19.7" customHeight="1" x14ac:dyDescent="0.2">
      <c r="B115" s="5">
        <v>66</v>
      </c>
      <c r="C115" s="6" t="s">
        <v>201</v>
      </c>
      <c r="D115" s="6" t="s">
        <v>202</v>
      </c>
      <c r="E115" s="7" t="s">
        <v>203</v>
      </c>
      <c r="F115" s="6" t="s">
        <v>50</v>
      </c>
      <c r="G115" s="8">
        <v>10.52</v>
      </c>
      <c r="H115" s="10">
        <v>0</v>
      </c>
      <c r="I115" s="9">
        <f t="shared" si="3"/>
        <v>0</v>
      </c>
      <c r="J115" s="5">
        <v>8</v>
      </c>
      <c r="K115" s="9">
        <f t="shared" si="4"/>
        <v>0</v>
      </c>
      <c r="L115" s="13">
        <f t="shared" si="5"/>
        <v>0</v>
      </c>
      <c r="M115" s="14"/>
    </row>
    <row r="116" spans="2:14" s="1" customFormat="1" ht="19.7" customHeight="1" x14ac:dyDescent="0.2">
      <c r="B116" s="5">
        <v>67</v>
      </c>
      <c r="C116" s="6" t="s">
        <v>204</v>
      </c>
      <c r="D116" s="6" t="s">
        <v>205</v>
      </c>
      <c r="E116" s="7" t="s">
        <v>206</v>
      </c>
      <c r="F116" s="6" t="s">
        <v>50</v>
      </c>
      <c r="G116" s="8">
        <v>3.97</v>
      </c>
      <c r="H116" s="10">
        <v>0</v>
      </c>
      <c r="I116" s="9">
        <f t="shared" si="3"/>
        <v>0</v>
      </c>
      <c r="J116" s="5">
        <v>8</v>
      </c>
      <c r="K116" s="9">
        <f t="shared" si="4"/>
        <v>0</v>
      </c>
      <c r="L116" s="13">
        <f t="shared" si="5"/>
        <v>0</v>
      </c>
      <c r="M116" s="14"/>
    </row>
    <row r="117" spans="2:14" s="1" customFormat="1" ht="19.7" customHeight="1" x14ac:dyDescent="0.2">
      <c r="B117" s="5">
        <v>68</v>
      </c>
      <c r="C117" s="6" t="s">
        <v>207</v>
      </c>
      <c r="D117" s="6" t="s">
        <v>208</v>
      </c>
      <c r="E117" s="7" t="s">
        <v>209</v>
      </c>
      <c r="F117" s="6" t="s">
        <v>50</v>
      </c>
      <c r="G117" s="8">
        <v>65</v>
      </c>
      <c r="H117" s="10">
        <v>0</v>
      </c>
      <c r="I117" s="9">
        <f t="shared" si="3"/>
        <v>0</v>
      </c>
      <c r="J117" s="5">
        <v>8</v>
      </c>
      <c r="K117" s="9">
        <f t="shared" si="4"/>
        <v>0</v>
      </c>
      <c r="L117" s="13">
        <f t="shared" si="5"/>
        <v>0</v>
      </c>
      <c r="M117" s="14"/>
    </row>
    <row r="118" spans="2:14" s="1" customFormat="1" ht="55.9" customHeight="1" x14ac:dyDescent="0.2"/>
    <row r="119" spans="2:14" s="1" customFormat="1" ht="21.4" customHeight="1" x14ac:dyDescent="0.2">
      <c r="B119" s="40" t="s">
        <v>210</v>
      </c>
      <c r="C119" s="40"/>
      <c r="D119" s="40"/>
      <c r="E119" s="40"/>
      <c r="F119" s="22">
        <f>ROUND(I32+I37+I42+I43+I48+I53+I56+I57+I58+I59+I60+I61+I62+I63+I64+I65+I66+I67+I68+I69+I70+I71+I72+I73+I74+I75+I76+I77+I78+I79+I80+I81+I82+I83+I84+I85+I86+I87+I88+I89+I90+I91+I92+I93+I94+I95+I96+I97+I98+I99+I100+I101+I102+I103+I104+I105+I106+I107+I108+I109+I110+I111+I112+I113+I114+I115+I116+I117,2)</f>
        <v>0</v>
      </c>
      <c r="G119" s="23"/>
      <c r="H119" s="23"/>
      <c r="I119" s="23"/>
      <c r="J119" s="23"/>
      <c r="K119" s="23"/>
      <c r="L119" s="23"/>
      <c r="M119" s="24"/>
    </row>
    <row r="120" spans="2:14" s="1" customFormat="1" ht="21.4" customHeight="1" x14ac:dyDescent="0.2">
      <c r="B120" s="40" t="s">
        <v>211</v>
      </c>
      <c r="C120" s="40"/>
      <c r="D120" s="40"/>
      <c r="E120" s="40"/>
      <c r="F120" s="25">
        <f>ROUND(L32+L37+L42+L43+L48+L53+L56+L57+L58+L59+L60+L61+L62+L63+L64+L65+L66+L67+L68+L69+L70+L71+L72+L73+L74+L75+L76+L77+L78+L79+L80+L81+L82+L83+L84+L85+L86+L87+L88+L89+L90+L91+L92+L93+L94+L95+L96+L97+L98+L99+L100+L101+L102+L103+L104+L105+L106+L107+L108+L109+L110+L111+L112+L113+L114+L115+L116+L117,2)</f>
        <v>0</v>
      </c>
      <c r="G120" s="26"/>
      <c r="H120" s="26"/>
      <c r="I120" s="26"/>
      <c r="J120" s="26"/>
      <c r="K120" s="26"/>
      <c r="L120" s="26"/>
      <c r="M120" s="27"/>
    </row>
    <row r="121" spans="2:14" s="1" customFormat="1" ht="11.1" customHeight="1" x14ac:dyDescent="0.2"/>
    <row r="122" spans="2:14" s="1" customFormat="1" ht="80.099999999999994" customHeight="1" x14ac:dyDescent="0.2">
      <c r="B122" s="30" t="s">
        <v>228</v>
      </c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2:14" s="1" customFormat="1" ht="2.65" customHeight="1" x14ac:dyDescent="0.2"/>
    <row r="124" spans="2:14" s="1" customFormat="1" ht="110.1" customHeight="1" x14ac:dyDescent="0.2">
      <c r="B124" s="30" t="s">
        <v>229</v>
      </c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s="1" customFormat="1" ht="5.25" customHeight="1" x14ac:dyDescent="0.2"/>
    <row r="126" spans="2:14" s="1" customFormat="1" ht="110.1" customHeight="1" x14ac:dyDescent="0.2">
      <c r="B126" s="31" t="s">
        <v>230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2:14" s="1" customFormat="1" ht="5.25" customHeight="1" x14ac:dyDescent="0.2"/>
    <row r="128" spans="2:14" s="1" customFormat="1" ht="37.9" customHeight="1" x14ac:dyDescent="0.2">
      <c r="B128" s="38" t="s">
        <v>222</v>
      </c>
      <c r="C128" s="38"/>
      <c r="D128" s="38"/>
      <c r="E128" s="38"/>
      <c r="F128" s="28" t="s">
        <v>223</v>
      </c>
      <c r="G128" s="28"/>
      <c r="H128" s="28"/>
      <c r="I128" s="28"/>
      <c r="J128" s="28"/>
      <c r="K128" s="28"/>
      <c r="L128" s="28"/>
    </row>
    <row r="129" spans="2:14" s="1" customFormat="1" ht="28.7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2:14" s="1" customFormat="1" ht="28.7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2:14" s="1" customFormat="1" ht="28.7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2:14" s="1" customFormat="1" ht="28.7" customHeight="1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2:14" s="1" customFormat="1" ht="2.65" customHeight="1" x14ac:dyDescent="0.2"/>
    <row r="134" spans="2:14" s="1" customFormat="1" ht="203.1" customHeight="1" x14ac:dyDescent="0.2">
      <c r="B134" s="30" t="s">
        <v>231</v>
      </c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2:14" s="1" customFormat="1" ht="2.65" customHeight="1" x14ac:dyDescent="0.2"/>
    <row r="136" spans="2:14" s="1" customFormat="1" ht="36.950000000000003" customHeight="1" x14ac:dyDescent="0.2">
      <c r="B136" s="37" t="s">
        <v>232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</row>
    <row r="137" spans="2:14" s="1" customFormat="1" ht="2.65" customHeight="1" x14ac:dyDescent="0.2"/>
    <row r="138" spans="2:14" s="1" customFormat="1" ht="37.9" customHeight="1" x14ac:dyDescent="0.2">
      <c r="B138" s="38" t="s">
        <v>224</v>
      </c>
      <c r="C138" s="38"/>
      <c r="D138" s="38"/>
      <c r="E138" s="38"/>
      <c r="F138" s="36" t="s">
        <v>225</v>
      </c>
      <c r="G138" s="36"/>
      <c r="H138" s="36"/>
      <c r="I138" s="36"/>
      <c r="J138" s="36"/>
      <c r="K138" s="36"/>
      <c r="L138" s="36"/>
    </row>
    <row r="139" spans="2:14" s="1" customFormat="1" ht="28.7" customHeight="1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2:14" s="1" customFormat="1" ht="28.7" customHeight="1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2:14" s="1" customFormat="1" ht="28.7" customHeight="1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2:14" s="1" customFormat="1" ht="28.7" customHeight="1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2:14" s="1" customFormat="1" ht="2.65" customHeight="1" x14ac:dyDescent="0.2"/>
    <row r="144" spans="2:14" s="1" customFormat="1" ht="159.94999999999999" customHeight="1" x14ac:dyDescent="0.2">
      <c r="B144" s="30" t="s">
        <v>233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2:14" s="1" customFormat="1" ht="2.65" customHeight="1" x14ac:dyDescent="0.2"/>
    <row r="146" spans="2:14" s="1" customFormat="1" ht="54.95" customHeight="1" x14ac:dyDescent="0.2">
      <c r="B146" s="30" t="s">
        <v>234</v>
      </c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2:14" s="1" customFormat="1" ht="2.65" customHeight="1" x14ac:dyDescent="0.2"/>
    <row r="148" spans="2:14" s="1" customFormat="1" ht="60" customHeight="1" x14ac:dyDescent="0.2">
      <c r="B148" s="31" t="s">
        <v>235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2:14" s="1" customFormat="1" ht="2.65" customHeight="1" x14ac:dyDescent="0.2"/>
    <row r="150" spans="2:14" s="1" customFormat="1" ht="48" customHeight="1" x14ac:dyDescent="0.2">
      <c r="B150" s="31" t="s">
        <v>236</v>
      </c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spans="2:14" s="1" customFormat="1" ht="2.65" customHeight="1" x14ac:dyDescent="0.2"/>
    <row r="152" spans="2:14" s="1" customFormat="1" ht="125.1" customHeight="1" x14ac:dyDescent="0.2">
      <c r="B152" s="30" t="s">
        <v>237</v>
      </c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2:14" s="1" customFormat="1" ht="2.65" customHeight="1" x14ac:dyDescent="0.2"/>
    <row r="154" spans="2:14" s="1" customFormat="1" ht="84.95" customHeight="1" x14ac:dyDescent="0.2">
      <c r="B154" s="30" t="s">
        <v>238</v>
      </c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2:14" s="1" customFormat="1" ht="86.85" customHeight="1" x14ac:dyDescent="0.2"/>
    <row r="156" spans="2:14" s="1" customFormat="1" ht="17.649999999999999" customHeight="1" x14ac:dyDescent="0.2">
      <c r="I156" s="17" t="s">
        <v>221</v>
      </c>
      <c r="J156" s="17"/>
    </row>
    <row r="157" spans="2:14" s="1" customFormat="1" ht="145.15" customHeight="1" x14ac:dyDescent="0.2"/>
    <row r="158" spans="2:14" s="1" customFormat="1" ht="81.599999999999994" customHeight="1" x14ac:dyDescent="0.2">
      <c r="B158" s="32" t="s">
        <v>239</v>
      </c>
      <c r="C158" s="32"/>
      <c r="D158" s="32"/>
      <c r="E158" s="32"/>
      <c r="F158" s="32"/>
      <c r="G158" s="32"/>
      <c r="H158" s="32"/>
      <c r="I158" s="32"/>
      <c r="J158" s="32"/>
    </row>
  </sheetData>
  <mergeCells count="133">
    <mergeCell ref="B138:E138"/>
    <mergeCell ref="B139:E139"/>
    <mergeCell ref="B140:E140"/>
    <mergeCell ref="B141:E141"/>
    <mergeCell ref="B142:E142"/>
    <mergeCell ref="F142:L142"/>
    <mergeCell ref="B10:D11"/>
    <mergeCell ref="B119:E119"/>
    <mergeCell ref="B120:E120"/>
    <mergeCell ref="B122:N122"/>
    <mergeCell ref="B124:N124"/>
    <mergeCell ref="B126:N126"/>
    <mergeCell ref="B128:E128"/>
    <mergeCell ref="B129:E129"/>
    <mergeCell ref="B130:E130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B144:N144"/>
    <mergeCell ref="B146:N146"/>
    <mergeCell ref="B148:N148"/>
    <mergeCell ref="B150:N150"/>
    <mergeCell ref="B152:N152"/>
    <mergeCell ref="B154:N154"/>
    <mergeCell ref="B158:J158"/>
    <mergeCell ref="B24:L24"/>
    <mergeCell ref="B26:L26"/>
    <mergeCell ref="B29:K29"/>
    <mergeCell ref="B34:K34"/>
    <mergeCell ref="B39:K39"/>
    <mergeCell ref="F129:L129"/>
    <mergeCell ref="F130:L130"/>
    <mergeCell ref="F131:L131"/>
    <mergeCell ref="F132:L132"/>
    <mergeCell ref="F138:L138"/>
    <mergeCell ref="F139:L139"/>
    <mergeCell ref="F140:L140"/>
    <mergeCell ref="F141:L141"/>
    <mergeCell ref="B131:E131"/>
    <mergeCell ref="B132:E132"/>
    <mergeCell ref="B134:N134"/>
    <mergeCell ref="B136:N136"/>
    <mergeCell ref="L82:M82"/>
    <mergeCell ref="L83:M83"/>
    <mergeCell ref="L84:M84"/>
    <mergeCell ref="L85:M85"/>
    <mergeCell ref="F119:M119"/>
    <mergeCell ref="F120:M120"/>
    <mergeCell ref="F128:L128"/>
    <mergeCell ref="G11:N12"/>
    <mergeCell ref="L41:M41"/>
    <mergeCell ref="L42:M42"/>
    <mergeCell ref="L43:M43"/>
    <mergeCell ref="L47:M47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71:M71"/>
    <mergeCell ref="L72:M72"/>
    <mergeCell ref="B4:D4"/>
    <mergeCell ref="B45:K45"/>
    <mergeCell ref="B50:K50"/>
    <mergeCell ref="B6:D6"/>
    <mergeCell ref="B8:D8"/>
    <mergeCell ref="E14:G14"/>
    <mergeCell ref="L80:M80"/>
    <mergeCell ref="L81:M81"/>
    <mergeCell ref="L73:M73"/>
    <mergeCell ref="L74:M74"/>
    <mergeCell ref="L75:M75"/>
    <mergeCell ref="L76:M76"/>
    <mergeCell ref="L79:M79"/>
    <mergeCell ref="I156:J156"/>
    <mergeCell ref="I2:O2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117:M117"/>
    <mergeCell ref="L31:M31"/>
    <mergeCell ref="L32:M32"/>
    <mergeCell ref="L36:M36"/>
    <mergeCell ref="L37:M37"/>
    <mergeCell ref="J1:N1"/>
    <mergeCell ref="B3:E3"/>
    <mergeCell ref="B5:E5"/>
    <mergeCell ref="B7:E7"/>
    <mergeCell ref="L95:M95"/>
    <mergeCell ref="L96:M96"/>
    <mergeCell ref="L97:M97"/>
    <mergeCell ref="L98:M98"/>
    <mergeCell ref="L99:M99"/>
    <mergeCell ref="B16:I16"/>
    <mergeCell ref="B18:I18"/>
    <mergeCell ref="B20:I20"/>
    <mergeCell ref="B22:I22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  <mergeCell ref="L77:M77"/>
    <mergeCell ref="L78:M78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cezary.mazur@katowice.lasy.gov.pl</dc:creator>
  <cp:lastModifiedBy>Cezary Mazur</cp:lastModifiedBy>
  <cp:lastPrinted>2024-10-25T14:48:53Z</cp:lastPrinted>
  <dcterms:created xsi:type="dcterms:W3CDTF">2024-10-22T07:29:08Z</dcterms:created>
  <dcterms:modified xsi:type="dcterms:W3CDTF">2024-10-25T14:49:03Z</dcterms:modified>
</cp:coreProperties>
</file>