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:\Grupy\DZ\_Kamil S\FENIKS\"/>
    </mc:Choice>
  </mc:AlternateContent>
  <xr:revisionPtr revIDLastSave="0" documentId="13_ncr:1_{340B21A4-B8A0-4A04-948F-CC1DA2C5EE19}" xr6:coauthVersionLast="47" xr6:coauthVersionMax="47" xr10:uidLastSave="{00000000-0000-0000-0000-000000000000}"/>
  <bookViews>
    <workbookView xWindow="-120" yWindow="-120" windowWidth="28215" windowHeight="15840" xr2:uid="{00000000-000D-0000-FFFF-FFFF00000000}"/>
  </bookViews>
  <sheets>
    <sheet name="Lista projektów podstawow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4" i="1" l="1"/>
  <c r="G44" i="1"/>
  <c r="F44" i="1"/>
  <c r="H21" i="1" l="1"/>
  <c r="H45" i="1" s="1"/>
  <c r="G21" i="1"/>
  <c r="G45" i="1" s="1"/>
  <c r="F21" i="1"/>
  <c r="F45" i="1" s="1"/>
</calcChain>
</file>

<file path=xl/sharedStrings.xml><?xml version="1.0" encoding="utf-8"?>
<sst xmlns="http://schemas.openxmlformats.org/spreadsheetml/2006/main" count="196" uniqueCount="140">
  <si>
    <t>L.p.</t>
  </si>
  <si>
    <t>Nazwa wnioskodawcy</t>
  </si>
  <si>
    <t>Tytuł projektu</t>
  </si>
  <si>
    <t>Koszt całkowity</t>
  </si>
  <si>
    <t>Liczba punktów</t>
  </si>
  <si>
    <t>Wnioskowane dofinansowanie</t>
  </si>
  <si>
    <t>Województwo</t>
  </si>
  <si>
    <t>Nr projektu WOD2021</t>
  </si>
  <si>
    <t>FENX.01.04-IW.01-0042/23</t>
  </si>
  <si>
    <t>FENX.01.04-IW.01-0007/23</t>
  </si>
  <si>
    <t>FENX.01.04-IW.01-0022/23</t>
  </si>
  <si>
    <t>FENX.01.04-IW.01-0023/23</t>
  </si>
  <si>
    <t>FENX.01.04-IW.01-0034/23</t>
  </si>
  <si>
    <t>FENX.01.04-IW.01-0002/23</t>
  </si>
  <si>
    <t>FENX.01.04-IW.01-0003/23</t>
  </si>
  <si>
    <t>FENX.01.04-IW.01-0040/23</t>
  </si>
  <si>
    <t>FENX.01.04-IW.01-0029/23</t>
  </si>
  <si>
    <t>FENX.01.04-IW.01-0004/23</t>
  </si>
  <si>
    <t>FENX.01.04-IW.01-0001/23</t>
  </si>
  <si>
    <t>FENX.01.04-IW.01-0024/23</t>
  </si>
  <si>
    <t>Gmina Starachowice</t>
  </si>
  <si>
    <t>Gmina Ostrowiec Świętokrzyski</t>
  </si>
  <si>
    <t>Gmina Wierzbica</t>
  </si>
  <si>
    <t>Przedsiębiorstwo Gospodarki Komunalnej Sp. z o.o. w Zamościu</t>
  </si>
  <si>
    <t>Miejskie Przedsiebiorstwo Oczyszczania Spółka z o.o.</t>
  </si>
  <si>
    <t>Przedsiębiorstwo Zagospodarowania Odpadów Sp. z o. o.</t>
  </si>
  <si>
    <t>Gmina Nowogródek Pomorski</t>
  </si>
  <si>
    <t>Związek Gmin Karkonoskich</t>
  </si>
  <si>
    <t>Miasto Siedlce</t>
  </si>
  <si>
    <t>Gmina Pyskowice</t>
  </si>
  <si>
    <t>"EKO-SKARBIMIERZ" Spółka z ograniczoną odpowiedzialnością</t>
  </si>
  <si>
    <t>Lamusownia 2.0: Rozbudowa systemu selektywnej zbiórki odpadów w Mieście Biłgoraj z uwzględnieniem rozwiązań zapobiegających powstawaniu odpadów</t>
  </si>
  <si>
    <t>Budowa Punktu Selektywnej Zbiórki Odpadów Komunalnych wraz z infrastrukturą w Starachowicach</t>
  </si>
  <si>
    <t>Organizacja systemu selektywnej zbiórki odpadów komunalnych z PSZOK w Ostrowcu Świętokrzyskim</t>
  </si>
  <si>
    <t>Budowa Punktu Selektywnego Zbierania Odpadów Komunalnych wraz z infrastrukturą towarzyszącą w Gminie Wierzbica</t>
  </si>
  <si>
    <t>Budowa Punktu Selektywnego Zbierania Odpadów Komunalnych na terenie Miasta Zamość</t>
  </si>
  <si>
    <t>Punkt Selektywnego Zbierania Odpadów Komunalnych w Krakowie w Nowej Hucie</t>
  </si>
  <si>
    <t>Budowa Punktów Selektywnego Zbierania Odpadów Komunalnych w Gliwicach uwzględniających ponowne użycie odpadów i zapobieganie ich powstawaniu</t>
  </si>
  <si>
    <t>Rozbudowa Punktu Selektywnej Zbiórki Odpadów w miejscowości Karsko</t>
  </si>
  <si>
    <t>Punkt Selektywnej Zbiórki Odpadów Komunalnych na terenie KCGO</t>
  </si>
  <si>
    <t>Budowa punktu selektywnej zbiórki odpadów komunalnych dla miasta Siedlce</t>
  </si>
  <si>
    <t>Utworzenie Punktu Selektywnej Zbiórki Odpadów Komunalnych celem poprawy gospodarki odpadami w Pyskowicach</t>
  </si>
  <si>
    <t>Rozbudowa Systemu Selektywnego Zbierania Odpadów w Gminie Skarbimierz</t>
  </si>
  <si>
    <t>FENX.01.04-IW.01-0010/23</t>
  </si>
  <si>
    <t>FENX.01.04-IW.01-0027/23</t>
  </si>
  <si>
    <t>FENX.01.04-IW.01-0018/23</t>
  </si>
  <si>
    <t>FENX.01.04-IW.01-0035/23</t>
  </si>
  <si>
    <t>FENX.01.04-IW.01-0006/23</t>
  </si>
  <si>
    <t>FENX.01.04-IW.01-0036/23</t>
  </si>
  <si>
    <t>FENX.01.04-IW.01-0008/23</t>
  </si>
  <si>
    <t>FENX.01.04-IW.01-0038/23</t>
  </si>
  <si>
    <t>FENX.01.04-IW.01-0037/23</t>
  </si>
  <si>
    <t>FENX.01.04-IW.01-0025/23</t>
  </si>
  <si>
    <t>FENX.01.04-IW.01-0041/23</t>
  </si>
  <si>
    <t>FENX.01.04-IW.01-0026/23</t>
  </si>
  <si>
    <t>FENX.01.04-IW.01-0039/23</t>
  </si>
  <si>
    <t>FENX.01.04-IW.01-0019/23</t>
  </si>
  <si>
    <t>FENX.01.04-IW.01-0014/23</t>
  </si>
  <si>
    <t>FENX.01.04-IW.01-0015/23</t>
  </si>
  <si>
    <t>FENX.01.04-IW.01-0032/23</t>
  </si>
  <si>
    <t>FENX.01.04-IW.01-0017/23</t>
  </si>
  <si>
    <t>FENX.01.04-IW.01-0013/23</t>
  </si>
  <si>
    <t>FENX.01.04-IW.01-0030/23</t>
  </si>
  <si>
    <t>FENX.01.04-IW.01-0033/23</t>
  </si>
  <si>
    <t>FENX.01.04-IW.01-0005/23</t>
  </si>
  <si>
    <t>FENX.01.04-IW.01-0031/23</t>
  </si>
  <si>
    <t>FENX.01.04-IW.01-0016/23</t>
  </si>
  <si>
    <t>Rozbudowa punktu selektywnego zbierania odpadów komunalnych na terenie ZUOK "Stary Las" Sp. z o.o. wraz z budową obiektu warsztatowo-edukacyjnego</t>
  </si>
  <si>
    <t>Poprawa jakości systemów selektywnego zbierania odpadów komunalnych na terenie Związku Miast i Gmin Dorzecza Parsęty</t>
  </si>
  <si>
    <t>Rozbudowa sieci miejskich PSZOK na terenie Bydgoszczy</t>
  </si>
  <si>
    <t>Budowa Punktu Selektywnego Zbierania Odpadów Komunalnych wraz z instalacjami i urządzeniami technicznymi oraz pozostałą niezbędną infrastrukturą</t>
  </si>
  <si>
    <t>Rozbudowa Punktu Selektywnego Zbierania Odpadów Komunalnych w Nowej Soli wraz z niezbędną infrastrukturą</t>
  </si>
  <si>
    <t>Budowa Punktu Selektywnej Zbiórki Odpadów Komunalnych (PSZOK) przy ul. Staroprzygodzkiej w Ostrowie Wielkopolskim</t>
  </si>
  <si>
    <t>Rozbudowa systemu selektywnej zbiórki odpadów w Gminie Świeradów-Zdrój poprzez budowę Punktu Selektywnej Zbiórki Odpadów Komunalnych</t>
  </si>
  <si>
    <t>Budowa Punktu Selektywnego Zbierania Odpadów Komunalnych w Sędziszowie Małopolskim</t>
  </si>
  <si>
    <t>Wsparcie systemu segregacji na terenie związku międzygminnego „EKO-SIÓDEMKA” poprzez budowę i rozbudowę punktów selektywnej zbiórki odpadów komunalnych oraz zakup pojemników do selektywnej zbiórki odpadów</t>
  </si>
  <si>
    <t>Kompleksowa budowa Punktu Selektywnej Zbiórki Odpadów Komunalnych w Celestynowie</t>
  </si>
  <si>
    <t>Rozwój systemu selektywnego zbierania odpadów poprzez uruchomienie automatycznej dystrybucji worków na śmieci oraz zbiórkę odpadów poprzez sieć elektronicznych samoobsługowych altan śmietnikowych, wraz z rozbudową infrastruktury oraz działania edukacyjno-informacyjne na obszarze działania Celowego Związku Gmin „Eko-Logiczni"</t>
  </si>
  <si>
    <t>Budowa Punktu Selektywnej Zbiórki Odpadów Komunalnych w Warszkowie</t>
  </si>
  <si>
    <t>Budowa punktu selektywnego zbierania odpadów komunalnych dla Miasta i Gminy Lublin - ul. Plewińskiego</t>
  </si>
  <si>
    <t>Rozbudowa i modernizacja punktu selektywnej zbiórki odpadów komunalnych w Rybniku</t>
  </si>
  <si>
    <t>"Modernizacja Punktu Selektywnej Zbiórki Odpadów Komunalnych w Serocku"</t>
  </si>
  <si>
    <t>Rozbudowa Gminnego Punktu Selektywnego Zbierania Odpadów Komunalnych w Gminie Ożarów Mazowiecki</t>
  </si>
  <si>
    <t>Rozwój systemu selektywnego zbierania odpadów komunalnych na terenie gminy Gryfino</t>
  </si>
  <si>
    <t>Rozbudowa Punktu Selektywnego Zbierania Odpadów Komunalnych w Korzyścienku.</t>
  </si>
  <si>
    <t>Modernizacja Punktu Selektywnej Zbiórki Odpadów Komunalnych w Gnojniku</t>
  </si>
  <si>
    <t>Rozbudowa PSZOK w ZUOK w Długoszynie.</t>
  </si>
  <si>
    <t>Budowa punktu selektywnego zbierania odpadów komunalnych w Kędzierzynie-Koźlu przy ul. Bema</t>
  </si>
  <si>
    <t>Budowa punktu selektywnej zbiórki odpadów komunalnych ze ścieżką edukacyjną w Koziegłowach</t>
  </si>
  <si>
    <t>„Budowa punktu selektywnej zbiórki odpadów komunalnych w Gminie Wasilków”</t>
  </si>
  <si>
    <t>Budowa punktu selektywnej zbiórki odpadów komunalnych (PSZOK) dla Gminy Kunów</t>
  </si>
  <si>
    <t>Zakład Utylizacji Odpadów Komunalnych "Stary Las" Sp. z o.o.</t>
  </si>
  <si>
    <t>Związek Miast i Gmin Dorzecza Parsęty</t>
  </si>
  <si>
    <t>Miasto Bydgoszcz</t>
  </si>
  <si>
    <t>Gmina Kostrzyn</t>
  </si>
  <si>
    <t>Związek Międzygminny „EKO-PRZYSZŁOŚĆ”</t>
  </si>
  <si>
    <t>Zakład Oczyszczania i Gospodarki Odpadami MZO S.A.</t>
  </si>
  <si>
    <t>Gmina Miejska Świeradów-Zdrój</t>
  </si>
  <si>
    <t>Gmina Sędziszów Małopolski</t>
  </si>
  <si>
    <t>Związek Międzygminny „EKO SIÓDEMKA”</t>
  </si>
  <si>
    <t>Gmina Celestynów</t>
  </si>
  <si>
    <t>Gmina Sławno</t>
  </si>
  <si>
    <t>Lubelskie Przedsiębiorstwo Gospodarki Komunalnej Sp. z o. o.</t>
  </si>
  <si>
    <t>Hossa Sp. z o.o.</t>
  </si>
  <si>
    <t>Miasto i Gmina Serock</t>
  </si>
  <si>
    <t>Gmina Ożarów Mazowiecki</t>
  </si>
  <si>
    <t>Przedsiębiorstwo Usług Komunalnych Sp. z o.o.</t>
  </si>
  <si>
    <t>Gmina Miasto Kołobrzeg</t>
  </si>
  <si>
    <t>Gmina Gnojnik</t>
  </si>
  <si>
    <t>Celowy Związek Gmin CZG-12</t>
  </si>
  <si>
    <t>Związek Międzygminny „Czysty Region”</t>
  </si>
  <si>
    <t>Gmina Czerwonak</t>
  </si>
  <si>
    <t>Gmina Wasilków</t>
  </si>
  <si>
    <t>Gmina Kunów</t>
  </si>
  <si>
    <t>Lista rankingowa - nabór nr FENX.01.04-IW.01-001/23 w ramach działania FENX.01.04.  FEnIKS 2021-2027</t>
  </si>
  <si>
    <t>podstawowy</t>
  </si>
  <si>
    <t>rezerwowy</t>
  </si>
  <si>
    <t>Przyznane dofinansowanie</t>
  </si>
  <si>
    <t>Razem lista podstawowa</t>
  </si>
  <si>
    <t>Razem lista rezerwowa</t>
  </si>
  <si>
    <t>Razem lista rezerwowa i podstawowa</t>
  </si>
  <si>
    <t>Systemy selektywnego zbierania odpadów komunalnych uwzględniające rozwiązania dotyczące zapobiegania powstawaniu odpadów, w tym ponowne użycie</t>
  </si>
  <si>
    <t>Lubelskie</t>
  </si>
  <si>
    <t>Świętokrzyskie</t>
  </si>
  <si>
    <t>Małopolskie</t>
  </si>
  <si>
    <t>Śląskie</t>
  </si>
  <si>
    <t>Zachodniopomorskie</t>
  </si>
  <si>
    <t>Opolskie</t>
  </si>
  <si>
    <t>Dolnośląskie</t>
  </si>
  <si>
    <t>Mazowieckie</t>
  </si>
  <si>
    <t>Pomorskie</t>
  </si>
  <si>
    <t>Kujawsko-Pomorskie</t>
  </si>
  <si>
    <t>Wielkopolskie</t>
  </si>
  <si>
    <t>Lubuskie</t>
  </si>
  <si>
    <t>Podkarpackie</t>
  </si>
  <si>
    <t>Podlaskie</t>
  </si>
  <si>
    <t>Gospodarka Komunalna w Błażowej Sp. z o.o.</t>
  </si>
  <si>
    <t xml:space="preserve">Przedsiębiorstwo Gospodarki Komunalnej Sp. z o.o. </t>
  </si>
  <si>
    <t>Status</t>
  </si>
  <si>
    <t>Załacznik nr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</si>
</sst>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38"/>
      <scheme val="minor"/>
    </font>
    <font>
      <sz val="11"/>
      <color theme="1"/>
      <name val="Open Sans Light"/>
      <family val="2"/>
    </font>
    <font>
      <b/>
      <sz val="11"/>
      <color theme="1"/>
      <name val="Open Sans Light"/>
      <family val="2"/>
    </font>
    <font>
      <b/>
      <sz val="10"/>
      <color theme="1"/>
      <name val="Open Sans Light"/>
      <family val="2"/>
    </font>
    <font>
      <b/>
      <sz val="10"/>
      <color theme="1"/>
      <name val="Open sans lig"/>
      <charset val="238"/>
    </font>
    <font>
      <b/>
      <sz val="10"/>
      <name val="Open sans lig"/>
      <charset val="238"/>
    </font>
    <font>
      <sz val="10"/>
      <color theme="1"/>
      <name val="Open Sans Light"/>
      <family val="2"/>
    </font>
    <font>
      <sz val="10"/>
      <color theme="1"/>
      <name val="Open sans lig"/>
      <charset val="238"/>
    </font>
    <font>
      <sz val="10"/>
      <name val="Open sans lig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4" fontId="4" fillId="6" borderId="1" xfId="0" applyNumberFormat="1" applyFont="1" applyFill="1" applyBorder="1" applyAlignment="1">
      <alignment horizontal="right" vertical="center" wrapText="1"/>
    </xf>
    <xf numFmtId="1" fontId="5" fillId="6" borderId="1" xfId="0" applyNumberFormat="1" applyFont="1" applyFill="1" applyBorder="1" applyAlignment="1">
      <alignment horizontal="center"/>
    </xf>
    <xf numFmtId="0" fontId="4" fillId="6" borderId="1" xfId="0" applyFont="1" applyFill="1" applyBorder="1" applyAlignment="1">
      <alignment horizontal="left" vertical="top" wrapText="1"/>
    </xf>
    <xf numFmtId="4" fontId="4" fillId="6" borderId="1" xfId="0" applyNumberFormat="1" applyFont="1" applyFill="1" applyBorder="1" applyAlignment="1">
      <alignment horizontal="right" vertical="top" wrapText="1"/>
    </xf>
    <xf numFmtId="0" fontId="3" fillId="7" borderId="1" xfId="0" applyFont="1" applyFill="1" applyBorder="1"/>
    <xf numFmtId="4" fontId="3" fillId="7" borderId="1" xfId="0" applyNumberFormat="1" applyFont="1" applyFill="1" applyBorder="1"/>
    <xf numFmtId="0" fontId="6" fillId="5" borderId="2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left" vertical="center" wrapText="1"/>
    </xf>
    <xf numFmtId="4" fontId="7" fillId="5" borderId="1" xfId="0" applyNumberFormat="1" applyFont="1" applyFill="1" applyBorder="1" applyAlignment="1">
      <alignment horizontal="right" vertical="center" wrapText="1"/>
    </xf>
    <xf numFmtId="1" fontId="7" fillId="5" borderId="1" xfId="0" applyNumberFormat="1" applyFont="1" applyFill="1" applyBorder="1" applyAlignment="1">
      <alignment horizontal="right" vertical="center"/>
    </xf>
    <xf numFmtId="1" fontId="8" fillId="5" borderId="1" xfId="0" applyNumberFormat="1" applyFont="1" applyFill="1" applyBorder="1" applyAlignment="1">
      <alignment horizontal="right" vertical="center"/>
    </xf>
    <xf numFmtId="0" fontId="6" fillId="6" borderId="2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left" vertical="top" wrapText="1"/>
    </xf>
    <xf numFmtId="0" fontId="4" fillId="6" borderId="1" xfId="0" applyFont="1" applyFill="1" applyBorder="1"/>
    <xf numFmtId="0" fontId="6" fillId="0" borderId="2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top" wrapText="1"/>
    </xf>
    <xf numFmtId="4" fontId="7" fillId="4" borderId="1" xfId="0" applyNumberFormat="1" applyFont="1" applyFill="1" applyBorder="1" applyAlignment="1">
      <alignment horizontal="right" vertical="center" wrapText="1"/>
    </xf>
    <xf numFmtId="1" fontId="8" fillId="3" borderId="1" xfId="0" applyNumberFormat="1" applyFont="1" applyFill="1" applyBorder="1" applyAlignment="1">
      <alignment horizontal="right" vertical="center"/>
    </xf>
    <xf numFmtId="1" fontId="8" fillId="0" borderId="1" xfId="0" applyNumberFormat="1" applyFont="1" applyBorder="1" applyAlignment="1">
      <alignment horizontal="right" vertical="center"/>
    </xf>
    <xf numFmtId="1" fontId="7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1" fontId="7" fillId="3" borderId="1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top" wrapText="1"/>
    </xf>
    <xf numFmtId="0" fontId="6" fillId="6" borderId="1" xfId="0" applyFont="1" applyFill="1" applyBorder="1" applyAlignment="1">
      <alignment horizontal="center" vertical="center"/>
    </xf>
    <xf numFmtId="1" fontId="7" fillId="6" borderId="1" xfId="0" applyNumberFormat="1" applyFont="1" applyFill="1" applyBorder="1" applyAlignment="1">
      <alignment horizontal="right"/>
    </xf>
    <xf numFmtId="0" fontId="7" fillId="6" borderId="1" xfId="0" applyFont="1" applyFill="1" applyBorder="1"/>
    <xf numFmtId="0" fontId="6" fillId="7" borderId="1" xfId="0" applyFont="1" applyFill="1" applyBorder="1"/>
    <xf numFmtId="0" fontId="7" fillId="5" borderId="1" xfId="0" applyFont="1" applyFill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142874</xdr:rowOff>
    </xdr:from>
    <xdr:to>
      <xdr:col>9</xdr:col>
      <xdr:colOff>422909</xdr:colOff>
      <xdr:row>2</xdr:row>
      <xdr:rowOff>41673</xdr:rowOff>
    </xdr:to>
    <xdr:pic>
      <xdr:nvPicPr>
        <xdr:cNvPr id="7" name="Obraz 6" descr="Lista rankingowa podstawowa oraz rezerwowa 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874"/>
          <a:ext cx="11229974" cy="1117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5"/>
  <sheetViews>
    <sheetView tabSelected="1" workbookViewId="0">
      <selection activeCell="D9" sqref="D9"/>
    </sheetView>
  </sheetViews>
  <sheetFormatPr defaultColWidth="8.85546875" defaultRowHeight="16.5"/>
  <cols>
    <col min="1" max="1" width="5.140625" style="1" customWidth="1"/>
    <col min="2" max="2" width="24.5703125" style="1" customWidth="1"/>
    <col min="3" max="3" width="22" style="1" customWidth="1"/>
    <col min="4" max="4" width="15" style="1" customWidth="1"/>
    <col min="5" max="5" width="38.42578125" style="1" customWidth="1"/>
    <col min="6" max="6" width="15" style="1" customWidth="1"/>
    <col min="7" max="7" width="16.140625" style="1" customWidth="1"/>
    <col min="8" max="8" width="16.85546875" style="1" customWidth="1"/>
    <col min="9" max="9" width="9.28515625" style="1" customWidth="1"/>
    <col min="10" max="10" width="10.7109375" style="1" customWidth="1"/>
    <col min="11" max="16384" width="8.85546875" style="1"/>
  </cols>
  <sheetData>
    <row r="1" spans="1:10">
      <c r="I1" s="1" t="s">
        <v>139</v>
      </c>
    </row>
    <row r="2" spans="1:10" ht="78" customHeight="1"/>
    <row r="3" spans="1:10">
      <c r="A3" s="34" t="s">
        <v>114</v>
      </c>
      <c r="B3" s="34"/>
      <c r="C3" s="34"/>
      <c r="D3" s="34"/>
      <c r="E3" s="34"/>
      <c r="F3" s="34"/>
      <c r="G3" s="34"/>
      <c r="H3" s="34"/>
      <c r="I3" s="34"/>
      <c r="J3" s="34"/>
    </row>
    <row r="4" spans="1:10">
      <c r="A4" s="34"/>
      <c r="B4" s="34"/>
      <c r="C4" s="34"/>
      <c r="D4" s="34"/>
      <c r="E4" s="34"/>
      <c r="F4" s="34"/>
      <c r="G4" s="34"/>
      <c r="H4" s="34"/>
      <c r="I4" s="34"/>
      <c r="J4" s="34"/>
    </row>
    <row r="5" spans="1:10">
      <c r="A5" s="35" t="s">
        <v>121</v>
      </c>
      <c r="B5" s="35"/>
      <c r="C5" s="35"/>
      <c r="D5" s="35"/>
      <c r="E5" s="35"/>
      <c r="F5" s="35"/>
      <c r="G5" s="35"/>
      <c r="H5" s="35"/>
      <c r="I5" s="35"/>
      <c r="J5" s="35"/>
    </row>
    <row r="6" spans="1:10" ht="36" customHeight="1">
      <c r="A6" s="2" t="s">
        <v>0</v>
      </c>
      <c r="B6" s="2" t="s">
        <v>7</v>
      </c>
      <c r="C6" s="2" t="s">
        <v>1</v>
      </c>
      <c r="D6" s="2" t="s">
        <v>6</v>
      </c>
      <c r="E6" s="2" t="s">
        <v>2</v>
      </c>
      <c r="F6" s="2" t="s">
        <v>3</v>
      </c>
      <c r="G6" s="2" t="s">
        <v>5</v>
      </c>
      <c r="H6" s="2" t="s">
        <v>117</v>
      </c>
      <c r="I6" s="2" t="s">
        <v>4</v>
      </c>
      <c r="J6" s="2" t="s">
        <v>138</v>
      </c>
    </row>
    <row r="7" spans="1:10" ht="51">
      <c r="A7" s="10">
        <v>1</v>
      </c>
      <c r="B7" s="11" t="s">
        <v>8</v>
      </c>
      <c r="C7" s="11" t="s">
        <v>137</v>
      </c>
      <c r="D7" s="11" t="s">
        <v>122</v>
      </c>
      <c r="E7" s="11" t="s">
        <v>31</v>
      </c>
      <c r="F7" s="12">
        <v>8570759.5</v>
      </c>
      <c r="G7" s="12">
        <v>5925691.25</v>
      </c>
      <c r="H7" s="12">
        <v>5925691.25</v>
      </c>
      <c r="I7" s="13">
        <v>117</v>
      </c>
      <c r="J7" s="32" t="s">
        <v>115</v>
      </c>
    </row>
    <row r="8" spans="1:10" ht="38.25">
      <c r="A8" s="10">
        <v>2</v>
      </c>
      <c r="B8" s="11" t="s">
        <v>9</v>
      </c>
      <c r="C8" s="11" t="s">
        <v>20</v>
      </c>
      <c r="D8" s="11" t="s">
        <v>123</v>
      </c>
      <c r="E8" s="11" t="s">
        <v>32</v>
      </c>
      <c r="F8" s="12">
        <v>13815861.34</v>
      </c>
      <c r="G8" s="12">
        <v>9552074</v>
      </c>
      <c r="H8" s="12">
        <v>9552074</v>
      </c>
      <c r="I8" s="13">
        <v>116</v>
      </c>
      <c r="J8" s="32" t="s">
        <v>115</v>
      </c>
    </row>
    <row r="9" spans="1:10" ht="38.25">
      <c r="A9" s="10">
        <v>3</v>
      </c>
      <c r="B9" s="11" t="s">
        <v>10</v>
      </c>
      <c r="C9" s="11" t="s">
        <v>21</v>
      </c>
      <c r="D9" s="11" t="s">
        <v>123</v>
      </c>
      <c r="E9" s="11" t="s">
        <v>33</v>
      </c>
      <c r="F9" s="12">
        <v>22433748.620000001</v>
      </c>
      <c r="G9" s="12">
        <v>9078247.4199999999</v>
      </c>
      <c r="H9" s="12">
        <v>9078247.4199999999</v>
      </c>
      <c r="I9" s="14">
        <v>115</v>
      </c>
      <c r="J9" s="32" t="s">
        <v>115</v>
      </c>
    </row>
    <row r="10" spans="1:10" ht="51">
      <c r="A10" s="10">
        <v>4</v>
      </c>
      <c r="B10" s="11" t="s">
        <v>11</v>
      </c>
      <c r="C10" s="11" t="s">
        <v>22</v>
      </c>
      <c r="D10" s="11" t="s">
        <v>122</v>
      </c>
      <c r="E10" s="11" t="s">
        <v>34</v>
      </c>
      <c r="F10" s="12">
        <v>6058435.4100000001</v>
      </c>
      <c r="G10" s="12">
        <v>4186723.65</v>
      </c>
      <c r="H10" s="12">
        <v>4186723.65</v>
      </c>
      <c r="I10" s="14">
        <v>113</v>
      </c>
      <c r="J10" s="32" t="s">
        <v>115</v>
      </c>
    </row>
    <row r="11" spans="1:10" ht="38.25">
      <c r="A11" s="10">
        <v>5</v>
      </c>
      <c r="B11" s="11" t="s">
        <v>12</v>
      </c>
      <c r="C11" s="11" t="s">
        <v>23</v>
      </c>
      <c r="D11" s="11" t="s">
        <v>122</v>
      </c>
      <c r="E11" s="11" t="s">
        <v>35</v>
      </c>
      <c r="F11" s="12">
        <v>23556811.75</v>
      </c>
      <c r="G11" s="12">
        <v>16480707.92</v>
      </c>
      <c r="H11" s="12">
        <v>16480707.92</v>
      </c>
      <c r="I11" s="13">
        <v>109</v>
      </c>
      <c r="J11" s="32" t="s">
        <v>115</v>
      </c>
    </row>
    <row r="12" spans="1:10" ht="37.9" customHeight="1">
      <c r="A12" s="10">
        <v>6</v>
      </c>
      <c r="B12" s="11" t="s">
        <v>13</v>
      </c>
      <c r="C12" s="11" t="s">
        <v>24</v>
      </c>
      <c r="D12" s="11" t="s">
        <v>124</v>
      </c>
      <c r="E12" s="11" t="s">
        <v>36</v>
      </c>
      <c r="F12" s="12">
        <v>28031700</v>
      </c>
      <c r="G12" s="12">
        <v>19329000</v>
      </c>
      <c r="H12" s="12">
        <v>19329000</v>
      </c>
      <c r="I12" s="14">
        <v>104</v>
      </c>
      <c r="J12" s="32" t="s">
        <v>115</v>
      </c>
    </row>
    <row r="13" spans="1:10" ht="51">
      <c r="A13" s="10">
        <v>7</v>
      </c>
      <c r="B13" s="11" t="s">
        <v>14</v>
      </c>
      <c r="C13" s="11" t="s">
        <v>25</v>
      </c>
      <c r="D13" s="11" t="s">
        <v>125</v>
      </c>
      <c r="E13" s="11" t="s">
        <v>37</v>
      </c>
      <c r="F13" s="12">
        <v>14145189.5</v>
      </c>
      <c r="G13" s="12">
        <v>9779766.4000000004</v>
      </c>
      <c r="H13" s="12">
        <v>9779766.4000000004</v>
      </c>
      <c r="I13" s="14">
        <v>104</v>
      </c>
      <c r="J13" s="32" t="s">
        <v>115</v>
      </c>
    </row>
    <row r="14" spans="1:10" ht="25.5">
      <c r="A14" s="10">
        <v>8</v>
      </c>
      <c r="B14" s="11" t="s">
        <v>15</v>
      </c>
      <c r="C14" s="11" t="s">
        <v>26</v>
      </c>
      <c r="D14" s="11" t="s">
        <v>126</v>
      </c>
      <c r="E14" s="11" t="s">
        <v>38</v>
      </c>
      <c r="F14" s="12">
        <v>4325851.62</v>
      </c>
      <c r="G14" s="12">
        <v>2989409.66</v>
      </c>
      <c r="H14" s="12">
        <v>2989409.66</v>
      </c>
      <c r="I14" s="14">
        <v>100</v>
      </c>
      <c r="J14" s="32" t="s">
        <v>115</v>
      </c>
    </row>
    <row r="15" spans="1:10" ht="42" customHeight="1">
      <c r="A15" s="10">
        <v>9</v>
      </c>
      <c r="B15" s="11" t="s">
        <v>19</v>
      </c>
      <c r="C15" s="11" t="s">
        <v>30</v>
      </c>
      <c r="D15" s="11" t="s">
        <v>127</v>
      </c>
      <c r="E15" s="11" t="s">
        <v>42</v>
      </c>
      <c r="F15" s="12">
        <v>12394180.5</v>
      </c>
      <c r="G15" s="12">
        <v>8617795.3200000003</v>
      </c>
      <c r="H15" s="12">
        <v>8617795.3200000003</v>
      </c>
      <c r="I15" s="14">
        <v>100</v>
      </c>
      <c r="J15" s="32" t="s">
        <v>115</v>
      </c>
    </row>
    <row r="16" spans="1:10" ht="25.5">
      <c r="A16" s="10">
        <v>10</v>
      </c>
      <c r="B16" s="11" t="s">
        <v>16</v>
      </c>
      <c r="C16" s="11" t="s">
        <v>27</v>
      </c>
      <c r="D16" s="11" t="s">
        <v>128</v>
      </c>
      <c r="E16" s="11" t="s">
        <v>39</v>
      </c>
      <c r="F16" s="12">
        <v>5247504.0599999996</v>
      </c>
      <c r="G16" s="12">
        <v>3671226</v>
      </c>
      <c r="H16" s="12">
        <v>3671226</v>
      </c>
      <c r="I16" s="14">
        <v>99</v>
      </c>
      <c r="J16" s="32" t="s">
        <v>115</v>
      </c>
    </row>
    <row r="17" spans="1:10" ht="25.5">
      <c r="A17" s="10">
        <v>11</v>
      </c>
      <c r="B17" s="11" t="s">
        <v>17</v>
      </c>
      <c r="C17" s="11" t="s">
        <v>28</v>
      </c>
      <c r="D17" s="11" t="s">
        <v>129</v>
      </c>
      <c r="E17" s="11" t="s">
        <v>40</v>
      </c>
      <c r="F17" s="12">
        <v>4941898.32</v>
      </c>
      <c r="G17" s="12">
        <v>3457428.08</v>
      </c>
      <c r="H17" s="12">
        <v>3457428.08</v>
      </c>
      <c r="I17" s="14">
        <v>99</v>
      </c>
      <c r="J17" s="32" t="s">
        <v>115</v>
      </c>
    </row>
    <row r="18" spans="1:10" ht="38.25">
      <c r="A18" s="10">
        <v>12</v>
      </c>
      <c r="B18" s="11" t="s">
        <v>18</v>
      </c>
      <c r="C18" s="11" t="s">
        <v>29</v>
      </c>
      <c r="D18" s="11" t="s">
        <v>125</v>
      </c>
      <c r="E18" s="11" t="s">
        <v>41</v>
      </c>
      <c r="F18" s="12">
        <v>2868520.11</v>
      </c>
      <c r="G18" s="12">
        <v>1958989.34</v>
      </c>
      <c r="H18" s="12">
        <v>1958989.34</v>
      </c>
      <c r="I18" s="14">
        <v>98</v>
      </c>
      <c r="J18" s="32" t="s">
        <v>115</v>
      </c>
    </row>
    <row r="19" spans="1:10" ht="51">
      <c r="A19" s="10">
        <v>13</v>
      </c>
      <c r="B19" s="11" t="s">
        <v>43</v>
      </c>
      <c r="C19" s="11" t="s">
        <v>91</v>
      </c>
      <c r="D19" s="11" t="s">
        <v>130</v>
      </c>
      <c r="E19" s="11" t="s">
        <v>67</v>
      </c>
      <c r="F19" s="12">
        <v>4587700</v>
      </c>
      <c r="G19" s="12">
        <v>3209625.5</v>
      </c>
      <c r="H19" s="12">
        <v>3209625.5</v>
      </c>
      <c r="I19" s="14">
        <v>97</v>
      </c>
      <c r="J19" s="32" t="s">
        <v>115</v>
      </c>
    </row>
    <row r="20" spans="1:10" ht="38.25">
      <c r="A20" s="10">
        <v>14</v>
      </c>
      <c r="B20" s="11" t="s">
        <v>44</v>
      </c>
      <c r="C20" s="11" t="s">
        <v>92</v>
      </c>
      <c r="D20" s="11" t="s">
        <v>126</v>
      </c>
      <c r="E20" s="11" t="s">
        <v>68</v>
      </c>
      <c r="F20" s="12">
        <v>13372193.960000001</v>
      </c>
      <c r="G20" s="12">
        <v>9404202.5500000007</v>
      </c>
      <c r="H20" s="12">
        <v>1763315.46</v>
      </c>
      <c r="I20" s="14">
        <v>96</v>
      </c>
      <c r="J20" s="32" t="s">
        <v>115</v>
      </c>
    </row>
    <row r="21" spans="1:10" ht="30.6" customHeight="1">
      <c r="A21" s="15"/>
      <c r="B21" s="16"/>
      <c r="C21" s="16"/>
      <c r="D21" s="16"/>
      <c r="E21" s="3" t="s">
        <v>118</v>
      </c>
      <c r="F21" s="4">
        <f>SUM(F7:F20)</f>
        <v>164350354.69000003</v>
      </c>
      <c r="G21" s="4">
        <f>SUM(G7:G20)</f>
        <v>107640887.09</v>
      </c>
      <c r="H21" s="4">
        <f>SUM(H7:H20)</f>
        <v>100000000</v>
      </c>
      <c r="I21" s="5"/>
      <c r="J21" s="17"/>
    </row>
    <row r="22" spans="1:10" ht="25.5">
      <c r="A22" s="18">
        <v>15</v>
      </c>
      <c r="B22" s="19" t="s">
        <v>45</v>
      </c>
      <c r="C22" s="19" t="s">
        <v>93</v>
      </c>
      <c r="D22" s="19" t="s">
        <v>131</v>
      </c>
      <c r="E22" s="19" t="s">
        <v>69</v>
      </c>
      <c r="F22" s="20">
        <v>9898197.3699999992</v>
      </c>
      <c r="G22" s="20">
        <v>6924931.1299999999</v>
      </c>
      <c r="H22" s="20">
        <v>0</v>
      </c>
      <c r="I22" s="21">
        <v>95</v>
      </c>
      <c r="J22" s="33" t="s">
        <v>116</v>
      </c>
    </row>
    <row r="23" spans="1:10" ht="51">
      <c r="A23" s="18">
        <v>16</v>
      </c>
      <c r="B23" s="19" t="s">
        <v>46</v>
      </c>
      <c r="C23" s="19" t="s">
        <v>94</v>
      </c>
      <c r="D23" s="19" t="s">
        <v>132</v>
      </c>
      <c r="E23" s="19" t="s">
        <v>70</v>
      </c>
      <c r="F23" s="20">
        <v>4856759.3</v>
      </c>
      <c r="G23" s="20">
        <v>3345757.08</v>
      </c>
      <c r="H23" s="20">
        <v>0</v>
      </c>
      <c r="I23" s="22">
        <v>95</v>
      </c>
      <c r="J23" s="33" t="s">
        <v>116</v>
      </c>
    </row>
    <row r="24" spans="1:10" ht="38.25">
      <c r="A24" s="18">
        <v>17</v>
      </c>
      <c r="B24" s="19" t="s">
        <v>47</v>
      </c>
      <c r="C24" s="19" t="s">
        <v>95</v>
      </c>
      <c r="D24" s="19" t="s">
        <v>133</v>
      </c>
      <c r="E24" s="19" t="s">
        <v>71</v>
      </c>
      <c r="F24" s="20">
        <v>2965653</v>
      </c>
      <c r="G24" s="20">
        <v>2049435</v>
      </c>
      <c r="H24" s="20">
        <v>0</v>
      </c>
      <c r="I24" s="22">
        <v>95</v>
      </c>
      <c r="J24" s="33" t="s">
        <v>116</v>
      </c>
    </row>
    <row r="25" spans="1:10" ht="51">
      <c r="A25" s="18">
        <v>18</v>
      </c>
      <c r="B25" s="19" t="s">
        <v>48</v>
      </c>
      <c r="C25" s="19" t="s">
        <v>96</v>
      </c>
      <c r="D25" s="19" t="s">
        <v>132</v>
      </c>
      <c r="E25" s="19" t="s">
        <v>72</v>
      </c>
      <c r="F25" s="20">
        <v>3958054.87</v>
      </c>
      <c r="G25" s="20">
        <v>2735241.16</v>
      </c>
      <c r="H25" s="20">
        <v>0</v>
      </c>
      <c r="I25" s="22">
        <v>95</v>
      </c>
      <c r="J25" s="33" t="s">
        <v>116</v>
      </c>
    </row>
    <row r="26" spans="1:10" ht="51">
      <c r="A26" s="18">
        <v>19</v>
      </c>
      <c r="B26" s="19" t="s">
        <v>49</v>
      </c>
      <c r="C26" s="19" t="s">
        <v>97</v>
      </c>
      <c r="D26" s="19" t="s">
        <v>128</v>
      </c>
      <c r="E26" s="19" t="s">
        <v>73</v>
      </c>
      <c r="F26" s="20">
        <v>4534668.71</v>
      </c>
      <c r="G26" s="20">
        <v>3135200.18</v>
      </c>
      <c r="H26" s="20">
        <v>0</v>
      </c>
      <c r="I26" s="23">
        <v>91</v>
      </c>
      <c r="J26" s="33" t="s">
        <v>116</v>
      </c>
    </row>
    <row r="27" spans="1:10" ht="38.25">
      <c r="A27" s="24">
        <v>20</v>
      </c>
      <c r="B27" s="19" t="s">
        <v>50</v>
      </c>
      <c r="C27" s="19" t="s">
        <v>98</v>
      </c>
      <c r="D27" s="19" t="s">
        <v>134</v>
      </c>
      <c r="E27" s="19" t="s">
        <v>74</v>
      </c>
      <c r="F27" s="20">
        <v>3541666</v>
      </c>
      <c r="G27" s="20">
        <v>2447492.77</v>
      </c>
      <c r="H27" s="20">
        <v>0</v>
      </c>
      <c r="I27" s="23">
        <v>89</v>
      </c>
      <c r="J27" s="33" t="s">
        <v>116</v>
      </c>
    </row>
    <row r="28" spans="1:10" ht="76.5">
      <c r="A28" s="24">
        <v>21</v>
      </c>
      <c r="B28" s="19" t="s">
        <v>51</v>
      </c>
      <c r="C28" s="19" t="s">
        <v>99</v>
      </c>
      <c r="D28" s="19" t="s">
        <v>132</v>
      </c>
      <c r="E28" s="19" t="s">
        <v>75</v>
      </c>
      <c r="F28" s="20">
        <v>8672538.6199999992</v>
      </c>
      <c r="G28" s="20">
        <v>5993217.7400000002</v>
      </c>
      <c r="H28" s="20">
        <v>0</v>
      </c>
      <c r="I28" s="23">
        <v>87</v>
      </c>
      <c r="J28" s="33" t="s">
        <v>116</v>
      </c>
    </row>
    <row r="29" spans="1:10" ht="38.25">
      <c r="A29" s="24">
        <v>22</v>
      </c>
      <c r="B29" s="19" t="s">
        <v>52</v>
      </c>
      <c r="C29" s="19" t="s">
        <v>100</v>
      </c>
      <c r="D29" s="19" t="s">
        <v>129</v>
      </c>
      <c r="E29" s="19" t="s">
        <v>76</v>
      </c>
      <c r="F29" s="20">
        <v>5059411.84</v>
      </c>
      <c r="G29" s="20">
        <v>3496341.51</v>
      </c>
      <c r="H29" s="20">
        <v>0</v>
      </c>
      <c r="I29" s="25">
        <v>86</v>
      </c>
      <c r="J29" s="33" t="s">
        <v>116</v>
      </c>
    </row>
    <row r="30" spans="1:10" ht="114.75">
      <c r="A30" s="24">
        <v>23</v>
      </c>
      <c r="B30" s="19" t="s">
        <v>53</v>
      </c>
      <c r="C30" s="19" t="s">
        <v>136</v>
      </c>
      <c r="D30" s="19" t="s">
        <v>134</v>
      </c>
      <c r="E30" s="19" t="s">
        <v>77</v>
      </c>
      <c r="F30" s="20">
        <v>6417450</v>
      </c>
      <c r="G30" s="20">
        <v>4489746.75</v>
      </c>
      <c r="H30" s="20">
        <v>0</v>
      </c>
      <c r="I30" s="23">
        <v>86</v>
      </c>
      <c r="J30" s="33" t="s">
        <v>116</v>
      </c>
    </row>
    <row r="31" spans="1:10" ht="25.5">
      <c r="A31" s="24">
        <v>24</v>
      </c>
      <c r="B31" s="19" t="s">
        <v>54</v>
      </c>
      <c r="C31" s="19" t="s">
        <v>101</v>
      </c>
      <c r="D31" s="26" t="s">
        <v>126</v>
      </c>
      <c r="E31" s="19" t="s">
        <v>78</v>
      </c>
      <c r="F31" s="20">
        <v>6448139.3300000001</v>
      </c>
      <c r="G31" s="20">
        <v>4457746.7</v>
      </c>
      <c r="H31" s="20">
        <v>0</v>
      </c>
      <c r="I31" s="23">
        <v>85</v>
      </c>
      <c r="J31" s="33" t="s">
        <v>116</v>
      </c>
    </row>
    <row r="32" spans="1:10" ht="51">
      <c r="A32" s="24">
        <v>25</v>
      </c>
      <c r="B32" s="19" t="s">
        <v>55</v>
      </c>
      <c r="C32" s="19" t="s">
        <v>102</v>
      </c>
      <c r="D32" s="19" t="s">
        <v>122</v>
      </c>
      <c r="E32" s="19" t="s">
        <v>79</v>
      </c>
      <c r="F32" s="20">
        <v>5787544.2199999997</v>
      </c>
      <c r="G32" s="20">
        <v>3999522.43</v>
      </c>
      <c r="H32" s="20">
        <v>0</v>
      </c>
      <c r="I32" s="22">
        <v>83</v>
      </c>
      <c r="J32" s="33" t="s">
        <v>116</v>
      </c>
    </row>
    <row r="33" spans="1:10" ht="38.25">
      <c r="A33" s="24">
        <v>26</v>
      </c>
      <c r="B33" s="19" t="s">
        <v>56</v>
      </c>
      <c r="C33" s="19" t="s">
        <v>103</v>
      </c>
      <c r="D33" s="19" t="s">
        <v>125</v>
      </c>
      <c r="E33" s="19" t="s">
        <v>80</v>
      </c>
      <c r="F33" s="20">
        <v>13088211.82</v>
      </c>
      <c r="G33" s="20">
        <v>9156651.3699999992</v>
      </c>
      <c r="H33" s="20">
        <v>0</v>
      </c>
      <c r="I33" s="22">
        <v>82</v>
      </c>
      <c r="J33" s="33" t="s">
        <v>116</v>
      </c>
    </row>
    <row r="34" spans="1:10" ht="25.5">
      <c r="A34" s="24">
        <v>27</v>
      </c>
      <c r="B34" s="19" t="s">
        <v>57</v>
      </c>
      <c r="C34" s="19" t="s">
        <v>104</v>
      </c>
      <c r="D34" s="19" t="s">
        <v>129</v>
      </c>
      <c r="E34" s="19" t="s">
        <v>81</v>
      </c>
      <c r="F34" s="20">
        <v>2528733.4300000002</v>
      </c>
      <c r="G34" s="20">
        <v>1747498.71</v>
      </c>
      <c r="H34" s="20">
        <v>0</v>
      </c>
      <c r="I34" s="22">
        <v>80</v>
      </c>
      <c r="J34" s="33" t="s">
        <v>116</v>
      </c>
    </row>
    <row r="35" spans="1:10" ht="51">
      <c r="A35" s="24">
        <v>28</v>
      </c>
      <c r="B35" s="19" t="s">
        <v>58</v>
      </c>
      <c r="C35" s="19" t="s">
        <v>105</v>
      </c>
      <c r="D35" s="19" t="s">
        <v>129</v>
      </c>
      <c r="E35" s="19" t="s">
        <v>82</v>
      </c>
      <c r="F35" s="20">
        <v>11640818.189999999</v>
      </c>
      <c r="G35" s="20">
        <v>8144095.4900000002</v>
      </c>
      <c r="H35" s="20">
        <v>0</v>
      </c>
      <c r="I35" s="22">
        <v>80</v>
      </c>
      <c r="J35" s="33" t="s">
        <v>116</v>
      </c>
    </row>
    <row r="36" spans="1:10" ht="38.25">
      <c r="A36" s="24">
        <v>29</v>
      </c>
      <c r="B36" s="19" t="s">
        <v>59</v>
      </c>
      <c r="C36" s="19" t="s">
        <v>106</v>
      </c>
      <c r="D36" s="26" t="s">
        <v>126</v>
      </c>
      <c r="E36" s="19" t="s">
        <v>83</v>
      </c>
      <c r="F36" s="20">
        <v>6296441.9000000004</v>
      </c>
      <c r="G36" s="20">
        <v>4405087.63</v>
      </c>
      <c r="H36" s="20">
        <v>0</v>
      </c>
      <c r="I36" s="22">
        <v>79</v>
      </c>
      <c r="J36" s="33" t="s">
        <v>116</v>
      </c>
    </row>
    <row r="37" spans="1:10" ht="25.5">
      <c r="A37" s="24">
        <v>30</v>
      </c>
      <c r="B37" s="19" t="s">
        <v>60</v>
      </c>
      <c r="C37" s="19" t="s">
        <v>107</v>
      </c>
      <c r="D37" s="26" t="s">
        <v>126</v>
      </c>
      <c r="E37" s="19" t="s">
        <v>84</v>
      </c>
      <c r="F37" s="20">
        <v>12321511.35</v>
      </c>
      <c r="G37" s="20">
        <v>8414690.6699999999</v>
      </c>
      <c r="H37" s="20">
        <v>0</v>
      </c>
      <c r="I37" s="22">
        <v>79</v>
      </c>
      <c r="J37" s="33" t="s">
        <v>116</v>
      </c>
    </row>
    <row r="38" spans="1:10" ht="25.5">
      <c r="A38" s="24">
        <v>31</v>
      </c>
      <c r="B38" s="27" t="s">
        <v>61</v>
      </c>
      <c r="C38" s="27" t="s">
        <v>108</v>
      </c>
      <c r="D38" s="27" t="s">
        <v>124</v>
      </c>
      <c r="E38" s="27" t="s">
        <v>85</v>
      </c>
      <c r="F38" s="20">
        <v>6153980.4299999997</v>
      </c>
      <c r="G38" s="20">
        <v>4252750.6900000004</v>
      </c>
      <c r="H38" s="20">
        <v>0</v>
      </c>
      <c r="I38" s="22">
        <v>78</v>
      </c>
      <c r="J38" s="33" t="s">
        <v>116</v>
      </c>
    </row>
    <row r="39" spans="1:10" ht="25.5">
      <c r="A39" s="24">
        <v>32</v>
      </c>
      <c r="B39" s="27" t="s">
        <v>62</v>
      </c>
      <c r="C39" s="27" t="s">
        <v>109</v>
      </c>
      <c r="D39" s="27" t="s">
        <v>133</v>
      </c>
      <c r="E39" s="27" t="s">
        <v>86</v>
      </c>
      <c r="F39" s="20">
        <v>6996308.6299999999</v>
      </c>
      <c r="G39" s="20">
        <v>4834847.43</v>
      </c>
      <c r="H39" s="20">
        <v>0</v>
      </c>
      <c r="I39" s="22">
        <v>78</v>
      </c>
      <c r="J39" s="33" t="s">
        <v>116</v>
      </c>
    </row>
    <row r="40" spans="1:10" ht="38.25">
      <c r="A40" s="24">
        <v>33</v>
      </c>
      <c r="B40" s="27" t="s">
        <v>63</v>
      </c>
      <c r="C40" s="27" t="s">
        <v>110</v>
      </c>
      <c r="D40" s="27" t="s">
        <v>127</v>
      </c>
      <c r="E40" s="27" t="s">
        <v>87</v>
      </c>
      <c r="F40" s="20">
        <v>2985510.69</v>
      </c>
      <c r="G40" s="20">
        <v>2063157.79</v>
      </c>
      <c r="H40" s="20">
        <v>0</v>
      </c>
      <c r="I40" s="23">
        <v>77</v>
      </c>
      <c r="J40" s="33" t="s">
        <v>116</v>
      </c>
    </row>
    <row r="41" spans="1:10" ht="38.25">
      <c r="A41" s="24">
        <v>34</v>
      </c>
      <c r="B41" s="27" t="s">
        <v>64</v>
      </c>
      <c r="C41" s="27" t="s">
        <v>111</v>
      </c>
      <c r="D41" s="27" t="s">
        <v>132</v>
      </c>
      <c r="E41" s="27" t="s">
        <v>88</v>
      </c>
      <c r="F41" s="20">
        <v>4698144.91</v>
      </c>
      <c r="G41" s="20">
        <v>3286894.46</v>
      </c>
      <c r="H41" s="20">
        <v>0</v>
      </c>
      <c r="I41" s="23">
        <v>76</v>
      </c>
      <c r="J41" s="33" t="s">
        <v>116</v>
      </c>
    </row>
    <row r="42" spans="1:10" ht="25.5">
      <c r="A42" s="24">
        <v>35</v>
      </c>
      <c r="B42" s="27" t="s">
        <v>65</v>
      </c>
      <c r="C42" s="27" t="s">
        <v>112</v>
      </c>
      <c r="D42" s="27" t="s">
        <v>135</v>
      </c>
      <c r="E42" s="27" t="s">
        <v>89</v>
      </c>
      <c r="F42" s="20">
        <v>4020883.3</v>
      </c>
      <c r="G42" s="20">
        <v>2779976.83</v>
      </c>
      <c r="H42" s="20">
        <v>0</v>
      </c>
      <c r="I42" s="23">
        <v>73</v>
      </c>
      <c r="J42" s="33" t="s">
        <v>116</v>
      </c>
    </row>
    <row r="43" spans="1:10" ht="38.25">
      <c r="A43" s="24">
        <v>36</v>
      </c>
      <c r="B43" s="27" t="s">
        <v>66</v>
      </c>
      <c r="C43" s="27" t="s">
        <v>113</v>
      </c>
      <c r="D43" s="27" t="s">
        <v>123</v>
      </c>
      <c r="E43" s="27" t="s">
        <v>90</v>
      </c>
      <c r="F43" s="20">
        <v>6099215.1900000004</v>
      </c>
      <c r="G43" s="20">
        <v>4214904.7699999996</v>
      </c>
      <c r="H43" s="20">
        <v>0</v>
      </c>
      <c r="I43" s="23">
        <v>73</v>
      </c>
      <c r="J43" s="33" t="s">
        <v>116</v>
      </c>
    </row>
    <row r="44" spans="1:10">
      <c r="A44" s="28"/>
      <c r="B44" s="16"/>
      <c r="C44" s="16"/>
      <c r="D44" s="16"/>
      <c r="E44" s="6" t="s">
        <v>119</v>
      </c>
      <c r="F44" s="7">
        <f>SUM(F22:F43)</f>
        <v>138969843.09999999</v>
      </c>
      <c r="G44" s="7">
        <f>SUM(G22:G43)</f>
        <v>96375188.289999992</v>
      </c>
      <c r="H44" s="7">
        <f>SUM(H22:H43)</f>
        <v>0</v>
      </c>
      <c r="I44" s="29"/>
      <c r="J44" s="30"/>
    </row>
    <row r="45" spans="1:10" ht="20.45" customHeight="1">
      <c r="A45" s="31"/>
      <c r="B45" s="31"/>
      <c r="C45" s="31"/>
      <c r="D45" s="31"/>
      <c r="E45" s="8" t="s">
        <v>120</v>
      </c>
      <c r="F45" s="9">
        <f>F21+F44</f>
        <v>303320197.79000002</v>
      </c>
      <c r="G45" s="9">
        <f>G21+G44</f>
        <v>204016075.38</v>
      </c>
      <c r="H45" s="9">
        <f>H21+H44</f>
        <v>100000000</v>
      </c>
      <c r="I45" s="31"/>
      <c r="J45" s="31"/>
    </row>
  </sheetData>
  <mergeCells count="2">
    <mergeCell ref="A3:J4"/>
    <mergeCell ref="A5:J5"/>
  </mergeCells>
  <pageMargins left="0.43307086614173229" right="3.937007874015748E-2" top="0.55118110236220474" bottom="0.55118110236220474" header="0.31496062992125984" footer="0.31496062992125984"/>
  <pageSetup paperSize="9" scale="80" orientation="landscape" r:id="rId1"/>
  <headerFooter>
    <oddHeader>&amp;R&amp;9Załącznik nr 3 do Regulaminu pracy KOP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Lista projektów podstawowa</vt:lpstr>
    </vt:vector>
  </TitlesOfParts>
  <Company>NFOSiGW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Lista rankingowa podstawowa oraz rezerwowa</dc:title>
  <dc:creator>NFOŚiGW</dc:creator>
  <cp:lastModifiedBy>Sałuda Kamil</cp:lastModifiedBy>
  <cp:lastPrinted>2024-03-07T07:13:44Z</cp:lastPrinted>
  <dcterms:created xsi:type="dcterms:W3CDTF">2015-10-21T07:58:59Z</dcterms:created>
  <dcterms:modified xsi:type="dcterms:W3CDTF">2024-03-14T09:50:08Z</dcterms:modified>
</cp:coreProperties>
</file>